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395" activeTab="1"/>
  </bookViews>
  <sheets>
    <sheet name="4-6固定资产汇总" sheetId="2" r:id="rId1"/>
    <sheet name="4-6-6电子设备" sheetId="1" r:id="rId2"/>
  </sheets>
  <definedNames>
    <definedName name="_xlnm._FilterDatabase" localSheetId="1" hidden="1">'4-6-6电子设备'!$A$1:$L$89</definedName>
    <definedName name="_xlnm.Print_Titles" localSheetId="1">'4-6-6电子设备'!$1:$6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</author>
  </authors>
  <commentList>
    <comment ref="A1" authorId="0">
      <text>
        <r>
          <rPr>
            <b/>
            <sz val="9"/>
            <rFont val="宋体"/>
            <charset val="134"/>
          </rPr>
          <t>本表自动生成，请勿改动。</t>
        </r>
      </text>
    </comment>
  </commentList>
</comments>
</file>

<file path=xl/comments2.xml><?xml version="1.0" encoding="utf-8"?>
<comments xmlns="http://schemas.openxmlformats.org/spreadsheetml/2006/main">
  <authors>
    <author>chenjie</author>
  </authors>
  <commentList>
    <comment ref="B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设备按单台（套）填列</t>
        </r>
      </text>
    </comment>
    <comment ref="C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按设备铭牌填写</t>
        </r>
      </text>
    </comment>
    <comment ref="D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按设备铭牌填写，不得以地名或经销商名称替代</t>
        </r>
      </text>
    </comment>
    <comment ref="E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台、件、套、个等</t>
        </r>
      </text>
    </comment>
    <comment ref="G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指购买设备日期，如为二手设备须填写原始购置日。日期填写形式(半角状态下)如：2002.6又如2001.11</t>
        </r>
      </text>
    </comment>
    <comment ref="H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设备投入使用的日期</t>
        </r>
      </text>
    </comment>
    <comment ref="L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(1)对停用、不需用、待报废、淘汰、盘亏、盘盈等电子设备应在备注栏标明(2)因折旧提超等原因造成负数余额的项目，应简述原因(3)其他</t>
        </r>
      </text>
    </comment>
  </commentList>
</comments>
</file>

<file path=xl/sharedStrings.xml><?xml version="1.0" encoding="utf-8"?>
<sst xmlns="http://schemas.openxmlformats.org/spreadsheetml/2006/main" count="514" uniqueCount="172">
  <si>
    <t>固定资产评估汇总表</t>
  </si>
  <si>
    <r>
      <rPr>
        <sz val="10"/>
        <rFont val="宋体"/>
        <charset val="134"/>
      </rPr>
      <t>表</t>
    </r>
    <r>
      <rPr>
        <sz val="10"/>
        <rFont val="Times New Roman"/>
        <charset val="134"/>
      </rPr>
      <t>4-6</t>
    </r>
  </si>
  <si>
    <t>金额单位：人民币元</t>
  </si>
  <si>
    <t>编号</t>
  </si>
  <si>
    <t>科目名称</t>
  </si>
  <si>
    <t>账面价值</t>
  </si>
  <si>
    <t>评估价值</t>
  </si>
  <si>
    <t>增值额</t>
  </si>
  <si>
    <r>
      <rPr>
        <sz val="10"/>
        <rFont val="宋体"/>
        <charset val="134"/>
      </rPr>
      <t>增值率</t>
    </r>
    <r>
      <rPr>
        <sz val="10"/>
        <rFont val="宋体"/>
        <charset val="134"/>
      </rPr>
      <t>%</t>
    </r>
  </si>
  <si>
    <t>原值</t>
  </si>
  <si>
    <t>净值</t>
  </si>
  <si>
    <r>
      <rPr>
        <sz val="10"/>
        <color indexed="8"/>
        <rFont val="宋体"/>
        <charset val="134"/>
      </rPr>
      <t>房屋建筑物类合计</t>
    </r>
  </si>
  <si>
    <t>4-6-1</t>
  </si>
  <si>
    <r>
      <rPr>
        <sz val="10"/>
        <color indexed="8"/>
        <rFont val="宋体"/>
        <charset val="134"/>
      </rPr>
      <t>固定资产</t>
    </r>
    <r>
      <rPr>
        <sz val="10"/>
        <color indexed="8"/>
        <rFont val="Times New Roman"/>
        <charset val="134"/>
      </rPr>
      <t>-</t>
    </r>
    <r>
      <rPr>
        <sz val="10"/>
        <color indexed="8"/>
        <rFont val="宋体"/>
        <charset val="134"/>
      </rPr>
      <t>房屋建筑物</t>
    </r>
  </si>
  <si>
    <t>4-6-2</t>
  </si>
  <si>
    <r>
      <rPr>
        <sz val="10"/>
        <color indexed="8"/>
        <rFont val="宋体"/>
        <charset val="134"/>
      </rPr>
      <t>固定资产</t>
    </r>
    <r>
      <rPr>
        <sz val="10"/>
        <color indexed="8"/>
        <rFont val="Times New Roman"/>
        <charset val="134"/>
      </rPr>
      <t>-</t>
    </r>
    <r>
      <rPr>
        <sz val="10"/>
        <color indexed="8"/>
        <rFont val="宋体"/>
        <charset val="134"/>
      </rPr>
      <t>构筑物及其他辅助设施</t>
    </r>
  </si>
  <si>
    <t>4-6-3</t>
  </si>
  <si>
    <r>
      <rPr>
        <sz val="10"/>
        <color indexed="8"/>
        <rFont val="宋体"/>
        <charset val="134"/>
      </rPr>
      <t>固定资产</t>
    </r>
    <r>
      <rPr>
        <sz val="10"/>
        <color indexed="8"/>
        <rFont val="Times New Roman"/>
        <charset val="134"/>
      </rPr>
      <t>-</t>
    </r>
    <r>
      <rPr>
        <sz val="10"/>
        <color indexed="8"/>
        <rFont val="宋体"/>
        <charset val="134"/>
      </rPr>
      <t>管道及沟槽</t>
    </r>
  </si>
  <si>
    <r>
      <rPr>
        <sz val="10"/>
        <color indexed="8"/>
        <rFont val="宋体"/>
        <charset val="134"/>
      </rPr>
      <t>设备类合计</t>
    </r>
  </si>
  <si>
    <t>4-6-4</t>
  </si>
  <si>
    <r>
      <rPr>
        <sz val="10"/>
        <color indexed="8"/>
        <rFont val="宋体"/>
        <charset val="134"/>
      </rPr>
      <t>固定资产</t>
    </r>
    <r>
      <rPr>
        <sz val="10"/>
        <color indexed="8"/>
        <rFont val="Times New Roman"/>
        <charset val="134"/>
      </rPr>
      <t>-</t>
    </r>
    <r>
      <rPr>
        <sz val="10"/>
        <color indexed="8"/>
        <rFont val="宋体"/>
        <charset val="134"/>
      </rPr>
      <t>机器设备</t>
    </r>
  </si>
  <si>
    <t>4-6-5</t>
  </si>
  <si>
    <r>
      <rPr>
        <sz val="10"/>
        <color indexed="8"/>
        <rFont val="宋体"/>
        <charset val="134"/>
      </rPr>
      <t>固定资产</t>
    </r>
    <r>
      <rPr>
        <sz val="10"/>
        <color indexed="8"/>
        <rFont val="Times New Roman"/>
        <charset val="134"/>
      </rPr>
      <t>-</t>
    </r>
    <r>
      <rPr>
        <sz val="10"/>
        <color indexed="8"/>
        <rFont val="宋体"/>
        <charset val="134"/>
      </rPr>
      <t>车辆</t>
    </r>
  </si>
  <si>
    <t>4-6-6</t>
  </si>
  <si>
    <r>
      <rPr>
        <sz val="10"/>
        <color rgb="FF000000"/>
        <rFont val="宋体"/>
        <charset val="134"/>
      </rPr>
      <t>固定资产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电子设备</t>
    </r>
  </si>
  <si>
    <r>
      <rPr>
        <sz val="10"/>
        <color indexed="8"/>
        <rFont val="宋体"/>
        <charset val="134"/>
      </rPr>
      <t>固定资产合计</t>
    </r>
  </si>
  <si>
    <t>评估人员：王楠、曹玉亮</t>
  </si>
  <si>
    <t>固定资产—电子设备评估明细表</t>
  </si>
  <si>
    <t>评估基准日：2026年4月30日</t>
  </si>
  <si>
    <r>
      <rPr>
        <sz val="10"/>
        <rFont val="宋体"/>
        <charset val="134"/>
      </rPr>
      <t>表</t>
    </r>
    <r>
      <rPr>
        <sz val="10"/>
        <rFont val="Times New Roman"/>
        <charset val="134"/>
      </rPr>
      <t>4-6-6</t>
    </r>
  </si>
  <si>
    <t>被评估单位（或者产权持有单位）：枣庄市福利彩票中心</t>
  </si>
  <si>
    <t>序号</t>
  </si>
  <si>
    <t>设备名称</t>
  </si>
  <si>
    <t>规格型号</t>
  </si>
  <si>
    <t>生产厂家</t>
  </si>
  <si>
    <t>计量单位</t>
  </si>
  <si>
    <t>数量</t>
  </si>
  <si>
    <t>购置
日期</t>
  </si>
  <si>
    <t>启用
日期</t>
  </si>
  <si>
    <t>备注</t>
  </si>
  <si>
    <t>电动自行车</t>
  </si>
  <si>
    <t>踏板</t>
  </si>
  <si>
    <t xml:space="preserve"> 江苏新日电动车股份有限公司</t>
  </si>
  <si>
    <t>台</t>
  </si>
  <si>
    <t>2015.10.08</t>
  </si>
  <si>
    <t>验钞机</t>
  </si>
  <si>
    <t>JBYD-KY0878</t>
  </si>
  <si>
    <t>康亿集团（中国）有限公司</t>
  </si>
  <si>
    <t>2010.09.20</t>
  </si>
  <si>
    <t>变压器（配电柜）</t>
  </si>
  <si>
    <t>GGD</t>
  </si>
  <si>
    <t>枣庄鼎盛电器有限公司</t>
  </si>
  <si>
    <t>2007.03.22</t>
  </si>
  <si>
    <t>机柜</t>
  </si>
  <si>
    <t>2*0.6*0.9</t>
  </si>
  <si>
    <t>深圳图腾通讯科技有限公司</t>
  </si>
  <si>
    <t>2011.04.27</t>
  </si>
  <si>
    <t>交换机</t>
  </si>
  <si>
    <t>H3C</t>
  </si>
  <si>
    <t>思科系统公司</t>
  </si>
  <si>
    <t>2015.10.14</t>
  </si>
  <si>
    <t>热水器</t>
  </si>
  <si>
    <t>JTHM080</t>
  </si>
  <si>
    <t>海尔集团</t>
  </si>
  <si>
    <t>2014.07.23</t>
  </si>
  <si>
    <t>F60</t>
  </si>
  <si>
    <t>美的集团</t>
  </si>
  <si>
    <t>2014.07.31</t>
  </si>
  <si>
    <t>饮水机</t>
  </si>
  <si>
    <t>JO-3C</t>
  </si>
  <si>
    <t>广东碧丽饮水设备有限公司</t>
  </si>
  <si>
    <t>2014.11.01</t>
  </si>
  <si>
    <t>2015.05.31</t>
  </si>
  <si>
    <t>洗衣机</t>
  </si>
  <si>
    <t>XQB60</t>
  </si>
  <si>
    <t>2014.06.30</t>
  </si>
  <si>
    <t>咖啡机</t>
  </si>
  <si>
    <t>依林</t>
  </si>
  <si>
    <t>进口</t>
  </si>
  <si>
    <t>2016.05.11</t>
  </si>
  <si>
    <t>海尔冰柜</t>
  </si>
  <si>
    <t>BD-429HK</t>
  </si>
  <si>
    <t>2016.05.21</t>
  </si>
  <si>
    <t>2019.12.18</t>
  </si>
  <si>
    <t>格力空调</t>
  </si>
  <si>
    <t>35LW</t>
  </si>
  <si>
    <t>珠海格力集团有限公司</t>
  </si>
  <si>
    <t>柜机空调</t>
  </si>
  <si>
    <t>120LW</t>
  </si>
  <si>
    <t>2012.07.11</t>
  </si>
  <si>
    <t>海尔空调</t>
  </si>
  <si>
    <t>2011.11.23</t>
  </si>
  <si>
    <t>电视机</t>
  </si>
  <si>
    <t>55寸</t>
  </si>
  <si>
    <t>海信集团</t>
  </si>
  <si>
    <t>2012.07.25</t>
  </si>
  <si>
    <t>50L</t>
  </si>
  <si>
    <t>安吉尔</t>
  </si>
  <si>
    <t>2019.12.27</t>
  </si>
  <si>
    <t>XQB60-M12688</t>
  </si>
  <si>
    <t>2015.05.09</t>
  </si>
  <si>
    <t>消毒柜</t>
  </si>
  <si>
    <t>ZTD-300</t>
  </si>
  <si>
    <t>液晶电视机</t>
  </si>
  <si>
    <t>50寸</t>
  </si>
  <si>
    <t>2014.05.12</t>
  </si>
  <si>
    <t>32寸</t>
  </si>
  <si>
    <t>43寸</t>
  </si>
  <si>
    <t>42寸</t>
  </si>
  <si>
    <t>2015.05.25</t>
  </si>
  <si>
    <t>2012.12.13</t>
  </si>
  <si>
    <t>挂机空调</t>
  </si>
  <si>
    <t>2013.03.16</t>
  </si>
  <si>
    <t>2010.08.27</t>
  </si>
  <si>
    <t>佳能相机</t>
  </si>
  <si>
    <t>1300D</t>
  </si>
  <si>
    <t>佳能（中国)</t>
  </si>
  <si>
    <t>2016.11.15</t>
  </si>
  <si>
    <t>警嘉执法记录仪</t>
  </si>
  <si>
    <t>A8</t>
  </si>
  <si>
    <t>青岛华锐乐嘉贸易公司</t>
  </si>
  <si>
    <t>2018.03.13</t>
  </si>
  <si>
    <t>联想台式机电脑</t>
  </si>
  <si>
    <t>启天M330E</t>
  </si>
  <si>
    <t>联想（中国）</t>
  </si>
  <si>
    <t>联想笔记本电脑</t>
  </si>
  <si>
    <t>笔记本电脑</t>
  </si>
  <si>
    <t>昭阳E49A</t>
  </si>
  <si>
    <t>2013.11.29</t>
  </si>
  <si>
    <t>彩票自助销售机</t>
  </si>
  <si>
    <t>GY1515</t>
  </si>
  <si>
    <t>山东中彩益福电子科技有限公司</t>
  </si>
  <si>
    <t>2018.12.26</t>
  </si>
  <si>
    <t>电脑票自助机</t>
  </si>
  <si>
    <t>2019.06.30</t>
  </si>
  <si>
    <t>广彩一体机</t>
  </si>
  <si>
    <t>GC3201</t>
  </si>
  <si>
    <t>组装</t>
  </si>
  <si>
    <t>2012.04.30</t>
  </si>
  <si>
    <t>E450C</t>
  </si>
  <si>
    <t>2015.10.11</t>
  </si>
  <si>
    <t>2014.04.15</t>
  </si>
  <si>
    <t>UPS主机（电源）</t>
  </si>
  <si>
    <t>金武士0KVA</t>
  </si>
  <si>
    <t>山特电子（深圳）有限公司</t>
  </si>
  <si>
    <t>台式机电脑</t>
  </si>
  <si>
    <t>vostyo460</t>
  </si>
  <si>
    <t>戴尔</t>
  </si>
  <si>
    <t>2014.11.04</t>
  </si>
  <si>
    <t>班椅</t>
  </si>
  <si>
    <t>皮面</t>
  </si>
  <si>
    <t>本地市场采购</t>
  </si>
  <si>
    <t>2011.07.19</t>
  </si>
  <si>
    <t>信达验钞机</t>
  </si>
  <si>
    <t>2166DB</t>
  </si>
  <si>
    <t>沈阳中超信达金融设备有限公司</t>
  </si>
  <si>
    <t>M6</t>
  </si>
  <si>
    <t>G450</t>
  </si>
  <si>
    <t>投影仪</t>
  </si>
  <si>
    <t>VS17080</t>
  </si>
  <si>
    <t>优派科技（中国）有限公司</t>
  </si>
  <si>
    <t>2019.12.26</t>
  </si>
  <si>
    <t>康亿</t>
  </si>
  <si>
    <t>2016.03.23</t>
  </si>
  <si>
    <t>格力空调挂机</t>
  </si>
  <si>
    <t>35KW</t>
  </si>
  <si>
    <t>2018.11.30</t>
  </si>
  <si>
    <t>2011.12.15</t>
  </si>
  <si>
    <t>无底座</t>
  </si>
  <si>
    <t>合     计</t>
  </si>
  <si>
    <t>被评估单位（或者产权持有单位）填表人：芮子豪</t>
  </si>
  <si>
    <t>填表日期：2026年5月18日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</si>
</sst>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#,##0_-;\(#,##0\);_-\ \ &quot;-&quot;_-;_-@_-"/>
    <numFmt numFmtId="177" formatCode="_-#,##0.00_-;\(#,##0.00\);_-\ \ &quot;-&quot;_-;_-@_-"/>
    <numFmt numFmtId="178" formatCode="mmm/dd/yyyy;_-\ &quot;N/A&quot;_-;_-\ &quot;-&quot;_-"/>
    <numFmt numFmtId="179" formatCode="mmm/yyyy;_-\ &quot;N/A&quot;_-;_-\ &quot;-&quot;_-"/>
    <numFmt numFmtId="180" formatCode="_-#,##0%_-;\(#,##0%\);_-\ &quot;-&quot;_-"/>
    <numFmt numFmtId="181" formatCode="_-#,###,_-;\(#,###,\);_-\ \ &quot;-&quot;_-;_-@_-"/>
    <numFmt numFmtId="182" formatCode="_-#,###.00,_-;\(#,###.00,\);_-\ \ &quot;-&quot;_-;_-@_-"/>
    <numFmt numFmtId="183" formatCode="_-#0&quot;.&quot;0,_-;\(#0&quot;.&quot;0,\);_-\ \ &quot;-&quot;_-;_-@_-"/>
    <numFmt numFmtId="184" formatCode="_-#0&quot;.&quot;0000_-;\(#0&quot;.&quot;0000\);_-\ \ &quot;-&quot;_-;_-@_-"/>
    <numFmt numFmtId="185" formatCode="&quot;$&quot;#,##0_);\(&quot;$&quot;#,##0\)"/>
    <numFmt numFmtId="186" formatCode="_-* #,##0_-;\-* #,##0_-;_-* &quot;-&quot;??_-;_-@_-"/>
    <numFmt numFmtId="187" formatCode="#,##0;\-#,##0;&quot;-&quot;"/>
    <numFmt numFmtId="188" formatCode="&quot;\&quot;#,##0;[Red]&quot;\&quot;&quot;\&quot;&quot;\&quot;&quot;\&quot;&quot;\&quot;&quot;\&quot;&quot;\&quot;\-#,##0"/>
    <numFmt numFmtId="189" formatCode="_-* #,##0_-;\-* #,##0_-;_-* &quot;-&quot;_-;_-@_-"/>
    <numFmt numFmtId="190" formatCode="_-* #,##0.00_-;\-* #,##0.00_-;_-* &quot;-&quot;??_-;_-@_-"/>
    <numFmt numFmtId="191" formatCode="#,##0.0"/>
    <numFmt numFmtId="192" formatCode="_-&quot;$&quot;* #,##0_-;\-&quot;$&quot;* #,##0_-;_-&quot;$&quot;* &quot;-&quot;_-;_-@_-"/>
    <numFmt numFmtId="193" formatCode="_-&quot;$&quot;* #,##0.00_-;\-&quot;$&quot;* #,##0.00_-;_-&quot;$&quot;* &quot;-&quot;??_-;_-@_-"/>
    <numFmt numFmtId="194" formatCode="_([$€-2]* #,##0.00_);_([$€-2]* \(#,##0.00\);_([$€-2]* &quot;-&quot;??_)"/>
    <numFmt numFmtId="195" formatCode="#,##0\ &quot; &quot;;\(#,##0\)\ ;&quot;—&quot;&quot; &quot;&quot; &quot;&quot; &quot;&quot; &quot;"/>
    <numFmt numFmtId="196" formatCode="#,##0.00\¥;\-#,##0.00\¥"/>
    <numFmt numFmtId="197" formatCode="_-* #,##0.00\¥_-;\-* #,##0.00\¥_-;_-* &quot;-&quot;??\¥_-;_-@_-"/>
    <numFmt numFmtId="198" formatCode="0.000%"/>
    <numFmt numFmtId="199" formatCode="_-* #,##0\¥_-;\-* #,##0\¥_-;_-* &quot;-&quot;\¥_-;_-@_-"/>
    <numFmt numFmtId="200" formatCode="0.0%"/>
    <numFmt numFmtId="201" formatCode="&quot;\&quot;#,##0;&quot;\&quot;&quot;\&quot;\-#,##0"/>
    <numFmt numFmtId="202" formatCode="&quot;$&quot;#,##0;\-&quot;$&quot;#,##0"/>
    <numFmt numFmtId="203" formatCode="#,##0.00\¥;[Red]\-#,##0.00\¥"/>
    <numFmt numFmtId="204" formatCode="_(&quot;$&quot;* #,##0_);_(&quot;$&quot;* \(#,##0\);_(&quot;$&quot;* &quot;-&quot;??_);_(@_)"/>
    <numFmt numFmtId="205" formatCode="mmm\ dd\,\ yy"/>
    <numFmt numFmtId="206" formatCode="_(&quot;$&quot;* #,##0.0_);_(&quot;$&quot;* \(#,##0.0\);_(&quot;$&quot;* &quot;-&quot;??_);_(@_)"/>
    <numFmt numFmtId="207" formatCode="mm/dd/yy_)"/>
    <numFmt numFmtId="208" formatCode="_(* #,##0_);_(* \(#,##0\);_(* &quot;-&quot;_);_(@_)"/>
    <numFmt numFmtId="209" formatCode="_(* #,##0.00_);_(* \(#,##0.00\);_(* &quot;-&quot;??_);_(@_)"/>
    <numFmt numFmtId="210" formatCode="0.00_);[Red]\(0.00\)"/>
    <numFmt numFmtId="211" formatCode="0.00_ "/>
    <numFmt numFmtId="212" formatCode="#,##0.00_ "/>
  </numFmts>
  <fonts count="74">
    <font>
      <sz val="12"/>
      <name val="Times New Roman"/>
      <charset val="134"/>
    </font>
    <font>
      <sz val="18"/>
      <name val="Times New Roman"/>
      <charset val="134"/>
    </font>
    <font>
      <sz val="10"/>
      <name val="Times New Roman"/>
      <charset val="134"/>
    </font>
    <font>
      <sz val="18"/>
      <name val="黑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0"/>
      <color indexed="8"/>
      <name val="Times New Roman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name val="ＭＳ Ｐゴシック"/>
      <charset val="134"/>
    </font>
    <font>
      <sz val="12"/>
      <name val="???"/>
      <charset val="134"/>
    </font>
    <font>
      <u val="singleAccounting"/>
      <vertAlign val="subscript"/>
      <sz val="10"/>
      <name val="Times New Roman"/>
      <charset val="134"/>
    </font>
    <font>
      <i/>
      <sz val="9"/>
      <name val="Times New Roman"/>
      <charset val="134"/>
    </font>
    <font>
      <sz val="8"/>
      <name val="Times New Roman"/>
      <charset val="134"/>
    </font>
    <font>
      <sz val="7"/>
      <name val="Helv"/>
      <charset val="134"/>
    </font>
    <font>
      <b/>
      <sz val="10"/>
      <name val="MS Sans Serif"/>
      <charset val="134"/>
    </font>
    <font>
      <sz val="10"/>
      <color indexed="8"/>
      <name val="Arial"/>
      <charset val="134"/>
    </font>
    <font>
      <b/>
      <sz val="10"/>
      <name val="Helv"/>
      <charset val="134"/>
    </font>
    <font>
      <i/>
      <sz val="12"/>
      <name val="Times New Roman"/>
      <charset val="134"/>
    </font>
    <font>
      <b/>
      <sz val="8"/>
      <name val="Arial"/>
      <charset val="134"/>
    </font>
    <font>
      <sz val="10"/>
      <name val="MS Sans Serif"/>
      <charset val="134"/>
    </font>
    <font>
      <sz val="10"/>
      <name val="MS Serif"/>
      <charset val="134"/>
    </font>
    <font>
      <sz val="10"/>
      <name val="Courier"/>
      <charset val="134"/>
    </font>
    <font>
      <sz val="10"/>
      <color indexed="16"/>
      <name val="MS Serif"/>
      <charset val="134"/>
    </font>
    <font>
      <sz val="8"/>
      <name val="Arial"/>
      <charset val="134"/>
    </font>
    <font>
      <u/>
      <sz val="7.5"/>
      <color indexed="36"/>
      <name val="Arial"/>
      <charset val="134"/>
    </font>
    <font>
      <sz val="11"/>
      <name val="Times New Roman"/>
      <charset val="134"/>
    </font>
    <font>
      <b/>
      <sz val="12"/>
      <name val="Helv"/>
      <charset val="134"/>
    </font>
    <font>
      <b/>
      <sz val="12"/>
      <name val="Arial"/>
      <charset val="134"/>
    </font>
    <font>
      <u/>
      <sz val="7.5"/>
      <color indexed="12"/>
      <name val="Arial"/>
      <charset val="134"/>
    </font>
    <font>
      <sz val="12"/>
      <name val="宋体"/>
      <charset val="134"/>
    </font>
    <font>
      <b/>
      <sz val="13"/>
      <name val="Times New Roman"/>
      <charset val="134"/>
    </font>
    <font>
      <b/>
      <i/>
      <sz val="12"/>
      <name val="Times New Roman"/>
      <charset val="134"/>
    </font>
    <font>
      <b/>
      <sz val="11"/>
      <name val="Helv"/>
      <charset val="134"/>
    </font>
    <font>
      <sz val="7"/>
      <name val="Small Fonts"/>
      <charset val="134"/>
    </font>
    <font>
      <sz val="10"/>
      <color indexed="8"/>
      <name val="MS Sans Serif"/>
      <charset val="134"/>
    </font>
    <font>
      <sz val="10"/>
      <name val="Tms Rmn"/>
      <charset val="134"/>
    </font>
    <font>
      <sz val="7"/>
      <color indexed="10"/>
      <name val="Helv"/>
      <charset val="134"/>
    </font>
    <font>
      <b/>
      <sz val="14"/>
      <color indexed="9"/>
      <name val="Times New Roman"/>
      <charset val="134"/>
    </font>
    <font>
      <b/>
      <sz val="12"/>
      <name val="MS Sans Serif"/>
      <charset val="134"/>
    </font>
    <font>
      <sz val="12"/>
      <name val="MS Sans Serif"/>
      <charset val="134"/>
    </font>
    <font>
      <b/>
      <sz val="8"/>
      <color indexed="8"/>
      <name val="Helv"/>
      <charset val="134"/>
    </font>
    <font>
      <sz val="9"/>
      <name val="宋体"/>
      <charset val="134"/>
    </font>
    <font>
      <u/>
      <sz val="12"/>
      <color indexed="12"/>
      <name val="宋体"/>
      <charset val="134"/>
    </font>
    <font>
      <sz val="11"/>
      <color indexed="8"/>
      <name val="宋体"/>
      <charset val="134"/>
    </font>
    <font>
      <sz val="11"/>
      <name val="蹈框"/>
      <charset val="134"/>
    </font>
    <font>
      <sz val="10"/>
      <name val="Helv"/>
      <charset val="134"/>
    </font>
    <font>
      <sz val="11"/>
      <name val="俵俽 柧挬"/>
      <charset val="134"/>
    </font>
    <font>
      <sz val="12"/>
      <name val="바탕체"/>
      <charset val="134"/>
    </font>
    <font>
      <sz val="10"/>
      <color rgb="FF000000"/>
      <name val="Times New Roman"/>
      <charset val="134"/>
    </font>
    <font>
      <sz val="10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4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55">
    <xf numFmtId="0" fontId="0" fillId="0" borderId="0" applyNumberForma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 applyFont="0" applyFill="0" applyBorder="0" applyProtection="0">
      <alignment horizontal="right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/>
    <xf numFmtId="49" fontId="2" fillId="0" borderId="0" applyProtection="0">
      <alignment horizontal="left"/>
    </xf>
    <xf numFmtId="0" fontId="29" fillId="0" borderId="0">
      <protection locked="0"/>
    </xf>
    <xf numFmtId="0" fontId="0" fillId="0" borderId="0"/>
    <xf numFmtId="0" fontId="0" fillId="0" borderId="0"/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/>
    <xf numFmtId="176" fontId="2" fillId="0" borderId="0" applyFill="0" applyBorder="0" applyProtection="0">
      <alignment horizontal="right"/>
    </xf>
    <xf numFmtId="177" fontId="2" fillId="0" borderId="0" applyFill="0" applyBorder="0" applyProtection="0">
      <alignment horizontal="right"/>
    </xf>
    <xf numFmtId="178" fontId="32" fillId="0" borderId="0" applyFill="0" applyBorder="0" applyProtection="0">
      <alignment horizontal="center"/>
    </xf>
    <xf numFmtId="179" fontId="32" fillId="0" borderId="0" applyFill="0" applyBorder="0" applyProtection="0">
      <alignment horizontal="center"/>
    </xf>
    <xf numFmtId="180" fontId="33" fillId="0" borderId="0" applyFill="0" applyBorder="0" applyProtection="0">
      <alignment horizontal="right"/>
    </xf>
    <xf numFmtId="181" fontId="2" fillId="0" borderId="0" applyFill="0" applyBorder="0" applyProtection="0">
      <alignment horizontal="right"/>
    </xf>
    <xf numFmtId="182" fontId="2" fillId="0" borderId="0" applyFill="0" applyBorder="0" applyProtection="0">
      <alignment horizontal="right"/>
    </xf>
    <xf numFmtId="183" fontId="2" fillId="0" borderId="0" applyFill="0" applyBorder="0" applyProtection="0">
      <alignment horizontal="right"/>
    </xf>
    <xf numFmtId="184" fontId="2" fillId="0" borderId="0" applyFill="0" applyBorder="0" applyProtection="0">
      <alignment horizontal="right"/>
    </xf>
    <xf numFmtId="0" fontId="0" fillId="0" borderId="0"/>
    <xf numFmtId="0" fontId="34" fillId="0" borderId="0">
      <alignment horizontal="center" wrapText="1"/>
      <protection locked="0"/>
    </xf>
    <xf numFmtId="3" fontId="35" fillId="0" borderId="0"/>
    <xf numFmtId="0" fontId="29" fillId="0" borderId="0" applyFont="0" applyFill="0" applyBorder="0" applyProtection="0">
      <alignment horizontal="right"/>
    </xf>
    <xf numFmtId="185" fontId="36" fillId="0" borderId="8" applyAlignment="0" applyProtection="0"/>
    <xf numFmtId="186" fontId="0" fillId="0" borderId="0" applyFill="0" applyBorder="0" applyAlignment="0"/>
    <xf numFmtId="187" fontId="37" fillId="0" borderId="0" applyFill="0" applyBorder="0" applyAlignment="0"/>
    <xf numFmtId="0" fontId="38" fillId="0" borderId="0"/>
    <xf numFmtId="0" fontId="39" fillId="0" borderId="0" applyFill="0" applyBorder="0">
      <alignment horizontal="right"/>
    </xf>
    <xf numFmtId="0" fontId="0" fillId="0" borderId="0" applyFill="0" applyBorder="0">
      <alignment horizontal="right"/>
    </xf>
    <xf numFmtId="0" fontId="40" fillId="0" borderId="3">
      <alignment horizontal="center"/>
    </xf>
    <xf numFmtId="188" fontId="29" fillId="0" borderId="0"/>
    <xf numFmtId="188" fontId="29" fillId="0" borderId="0"/>
    <xf numFmtId="188" fontId="29" fillId="0" borderId="0"/>
    <xf numFmtId="188" fontId="29" fillId="0" borderId="0"/>
    <xf numFmtId="188" fontId="29" fillId="0" borderId="0"/>
    <xf numFmtId="188" fontId="29" fillId="0" borderId="0"/>
    <xf numFmtId="188" fontId="29" fillId="0" borderId="0"/>
    <xf numFmtId="188" fontId="29" fillId="0" borderId="0"/>
    <xf numFmtId="189" fontId="29" fillId="0" borderId="0" applyFont="0" applyFill="0" applyBorder="0" applyAlignment="0" applyProtection="0"/>
    <xf numFmtId="40" fontId="41" fillId="0" borderId="0" applyFont="0" applyFill="0" applyBorder="0" applyAlignment="0" applyProtection="0"/>
    <xf numFmtId="190" fontId="2" fillId="0" borderId="0" applyFont="0" applyFill="0" applyBorder="0" applyAlignment="0" applyProtection="0"/>
    <xf numFmtId="191" fontId="2" fillId="0" borderId="0"/>
    <xf numFmtId="0" fontId="42" fillId="0" borderId="0" applyNumberFormat="0" applyAlignment="0">
      <alignment horizontal="left"/>
    </xf>
    <xf numFmtId="0" fontId="43" fillId="0" borderId="0" applyNumberFormat="0" applyAlignment="0"/>
    <xf numFmtId="0" fontId="29" fillId="0" borderId="0">
      <alignment horizontal="center"/>
    </xf>
    <xf numFmtId="192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93" fontId="29" fillId="0" borderId="0" applyFont="0" applyFill="0" applyBorder="0" applyAlignment="0" applyProtection="0"/>
    <xf numFmtId="15" fontId="41" fillId="0" borderId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9" fillId="0" borderId="0" applyFont="0" applyFill="0" applyBorder="0" applyProtection="0">
      <alignment horizontal="right"/>
    </xf>
    <xf numFmtId="0" fontId="44" fillId="0" borderId="0" applyNumberFormat="0" applyAlignment="0">
      <alignment horizontal="left"/>
    </xf>
    <xf numFmtId="0" fontId="45" fillId="33" borderId="2"/>
    <xf numFmtId="194" fontId="2" fillId="0" borderId="0" applyFont="0" applyFill="0" applyBorder="0" applyAlignment="0" applyProtection="0"/>
    <xf numFmtId="0" fontId="29" fillId="0" borderId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95" fontId="47" fillId="0" borderId="0">
      <alignment horizontal="right"/>
    </xf>
    <xf numFmtId="0" fontId="29" fillId="0" borderId="0"/>
    <xf numFmtId="0" fontId="41" fillId="0" borderId="0" applyFont="0" applyFill="0" applyBorder="0" applyProtection="0"/>
    <xf numFmtId="38" fontId="45" fillId="34" borderId="0" applyNumberFormat="0" applyBorder="0" applyAlignment="0" applyProtection="0"/>
    <xf numFmtId="0" fontId="48" fillId="0" borderId="0">
      <alignment horizontal="left"/>
    </xf>
    <xf numFmtId="0" fontId="49" fillId="0" borderId="19" applyNumberFormat="0" applyAlignment="0" applyProtection="0">
      <alignment horizontal="left" vertical="center"/>
    </xf>
    <xf numFmtId="0" fontId="49" fillId="0" borderId="9">
      <alignment horizontal="left" vertical="center"/>
    </xf>
    <xf numFmtId="0" fontId="50" fillId="0" borderId="0" applyNumberFormat="0" applyFill="0" applyBorder="0" applyAlignment="0" applyProtection="0">
      <alignment vertical="top"/>
      <protection locked="0"/>
    </xf>
    <xf numFmtId="10" fontId="45" fillId="35" borderId="2" applyNumberFormat="0" applyBorder="0" applyAlignment="0" applyProtection="0"/>
    <xf numFmtId="10" fontId="45" fillId="36" borderId="2" applyNumberFormat="0" applyBorder="0" applyAlignment="0" applyProtection="0"/>
    <xf numFmtId="196" fontId="51" fillId="37" borderId="0"/>
    <xf numFmtId="0" fontId="39" fillId="38" borderId="0" applyNumberFormat="0" applyFont="0" applyBorder="0" applyAlignment="0" applyProtection="0">
      <alignment horizontal="right"/>
    </xf>
    <xf numFmtId="38" fontId="1" fillId="0" borderId="0"/>
    <xf numFmtId="38" fontId="52" fillId="0" borderId="0"/>
    <xf numFmtId="38" fontId="53" fillId="0" borderId="0"/>
    <xf numFmtId="38" fontId="39" fillId="0" borderId="0"/>
    <xf numFmtId="0" fontId="47" fillId="0" borderId="0"/>
    <xf numFmtId="0" fontId="47" fillId="0" borderId="0"/>
    <xf numFmtId="0" fontId="0" fillId="0" borderId="0" applyFont="0" applyFill="0">
      <alignment horizontal="fill"/>
    </xf>
    <xf numFmtId="196" fontId="51" fillId="39" borderId="0"/>
    <xf numFmtId="0" fontId="29" fillId="0" borderId="0" applyFont="0" applyFill="0" applyBorder="0" applyAlignment="0" applyProtection="0"/>
    <xf numFmtId="197" fontId="51" fillId="0" borderId="0" applyFont="0" applyFill="0" applyBorder="0" applyAlignment="0" applyProtection="0"/>
    <xf numFmtId="198" fontId="51" fillId="0" borderId="0" applyFont="0" applyFill="0" applyBorder="0" applyAlignment="0" applyProtection="0"/>
    <xf numFmtId="0" fontId="54" fillId="0" borderId="2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199" fontId="51" fillId="0" borderId="0" applyFont="0" applyFill="0" applyBorder="0" applyAlignment="0" applyProtection="0"/>
    <xf numFmtId="200" fontId="5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" fillId="0" borderId="0"/>
    <xf numFmtId="37" fontId="55" fillId="0" borderId="0"/>
    <xf numFmtId="0" fontId="43" fillId="0" borderId="0"/>
    <xf numFmtId="39" fontId="51" fillId="0" borderId="0"/>
    <xf numFmtId="201" fontId="51" fillId="0" borderId="0"/>
    <xf numFmtId="0" fontId="34" fillId="0" borderId="0"/>
    <xf numFmtId="0" fontId="56" fillId="0" borderId="0"/>
    <xf numFmtId="190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14" fontId="34" fillId="0" borderId="0">
      <alignment horizontal="center" wrapText="1"/>
      <protection locked="0"/>
    </xf>
    <xf numFmtId="10" fontId="29" fillId="0" borderId="0" applyFont="0" applyFill="0" applyBorder="0" applyAlignment="0" applyProtection="0"/>
    <xf numFmtId="0" fontId="29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9" fontId="2" fillId="0" borderId="0" applyFont="0" applyFill="0" applyBorder="0" applyAlignment="0" applyProtection="0"/>
    <xf numFmtId="0" fontId="45" fillId="34" borderId="2"/>
    <xf numFmtId="202" fontId="57" fillId="0" borderId="0"/>
    <xf numFmtId="0" fontId="41" fillId="0" borderId="0" applyNumberFormat="0" applyFont="0" applyFill="0" applyBorder="0" applyAlignment="0" applyProtection="0">
      <alignment horizontal="left"/>
    </xf>
    <xf numFmtId="3" fontId="58" fillId="0" borderId="0"/>
    <xf numFmtId="203" fontId="51" fillId="0" borderId="0" applyNumberFormat="0" applyFill="0" applyBorder="0" applyAlignment="0" applyProtection="0">
      <alignment horizontal="left"/>
    </xf>
    <xf numFmtId="0" fontId="59" fillId="40" borderId="0" applyNumberFormat="0"/>
    <xf numFmtId="0" fontId="60" fillId="0" borderId="2">
      <alignment horizontal="center"/>
    </xf>
    <xf numFmtId="0" fontId="60" fillId="0" borderId="0">
      <alignment horizontal="center" vertical="center"/>
    </xf>
    <xf numFmtId="0" fontId="61" fillId="0" borderId="0" applyNumberFormat="0" applyFill="0">
      <alignment horizontal="left" vertical="center"/>
    </xf>
    <xf numFmtId="0" fontId="54" fillId="0" borderId="0"/>
    <xf numFmtId="40" fontId="62" fillId="0" borderId="0" applyBorder="0">
      <alignment horizontal="right"/>
    </xf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51" fillId="0" borderId="0"/>
    <xf numFmtId="0" fontId="9" fillId="0" borderId="0">
      <alignment vertical="center"/>
    </xf>
    <xf numFmtId="0" fontId="0" fillId="0" borderId="0" applyNumberFormat="0" applyFill="0" applyBorder="0" applyAlignment="0" applyProtection="0"/>
    <xf numFmtId="0" fontId="51" fillId="0" borderId="0"/>
    <xf numFmtId="0" fontId="0" fillId="0" borderId="0" applyNumberForma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63" fillId="0" borderId="0">
      <alignment vertical="center"/>
    </xf>
    <xf numFmtId="0" fontId="63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9" fillId="0" borderId="0">
      <alignment vertical="center"/>
    </xf>
    <xf numFmtId="0" fontId="51" fillId="0" borderId="0">
      <alignment vertical="top"/>
    </xf>
    <xf numFmtId="0" fontId="4" fillId="0" borderId="0"/>
    <xf numFmtId="0" fontId="0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4" fillId="0" borderId="0" applyFill="0" applyBorder="0" applyAlignment="0"/>
    <xf numFmtId="204" fontId="51" fillId="0" borderId="0" applyFont="0" applyFill="0" applyBorder="0" applyAlignment="0" applyProtection="0"/>
    <xf numFmtId="205" fontId="51" fillId="0" borderId="0" applyFont="0" applyFill="0" applyBorder="0" applyAlignment="0" applyProtection="0"/>
    <xf numFmtId="206" fontId="51" fillId="0" borderId="0" applyFont="0" applyFill="0" applyBorder="0" applyAlignment="0" applyProtection="0"/>
    <xf numFmtId="207" fontId="51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8" fontId="0" fillId="0" borderId="0" applyFont="0" applyFill="0" applyBorder="0" applyAlignment="0" applyProtection="0"/>
    <xf numFmtId="209" fontId="0" fillId="0" borderId="0" applyFont="0" applyFill="0" applyBorder="0" applyAlignment="0" applyProtection="0"/>
    <xf numFmtId="43" fontId="51" fillId="0" borderId="0" applyFont="0" applyFill="0" applyBorder="0" applyAlignment="0" applyProtection="0">
      <alignment vertical="center"/>
    </xf>
    <xf numFmtId="43" fontId="51" fillId="0" borderId="0" applyFont="0" applyFill="0" applyBorder="0" applyAlignment="0" applyProtection="0">
      <alignment vertical="center"/>
    </xf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>
      <alignment vertical="center"/>
    </xf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65" fillId="0" borderId="0" applyFont="0" applyFill="0" applyBorder="0" applyAlignment="0" applyProtection="0">
      <alignment vertical="center"/>
    </xf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66" fillId="0" borderId="0"/>
    <xf numFmtId="0" fontId="29" fillId="0" borderId="0"/>
    <xf numFmtId="0" fontId="67" fillId="0" borderId="0"/>
    <xf numFmtId="0" fontId="29" fillId="0" borderId="0"/>
    <xf numFmtId="0" fontId="29" fillId="0" borderId="0"/>
    <xf numFmtId="40" fontId="68" fillId="0" borderId="0" applyFont="0" applyFill="0" applyBorder="0" applyAlignment="0" applyProtection="0"/>
    <xf numFmtId="38" fontId="68" fillId="0" borderId="0" applyFont="0" applyFill="0" applyBorder="0" applyAlignment="0" applyProtection="0"/>
    <xf numFmtId="190" fontId="29" fillId="0" borderId="2" applyNumberForma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69" fillId="0" borderId="0"/>
  </cellStyleXfs>
  <cellXfs count="7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10" fontId="4" fillId="0" borderId="0" xfId="0" applyNumberFormat="1" applyFont="1" applyAlignment="1">
      <alignment horizontal="center" vertical="center"/>
    </xf>
    <xf numFmtId="21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210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218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3" fontId="4" fillId="0" borderId="4" xfId="1" applyFont="1" applyBorder="1" applyAlignment="1">
      <alignment horizontal="right" vertical="center"/>
    </xf>
    <xf numFmtId="211" fontId="4" fillId="0" borderId="2" xfId="203" applyNumberFormat="1" applyFont="1" applyFill="1" applyBorder="1" applyAlignment="1">
      <alignment horizontal="center" vertical="center"/>
    </xf>
    <xf numFmtId="43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2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shrinkToFit="1"/>
    </xf>
    <xf numFmtId="14" fontId="4" fillId="0" borderId="2" xfId="0" applyNumberFormat="1" applyFont="1" applyBorder="1" applyAlignment="1">
      <alignment horizontal="center" vertical="center" shrinkToFit="1"/>
    </xf>
    <xf numFmtId="212" fontId="4" fillId="0" borderId="4" xfId="0" applyNumberFormat="1" applyFont="1" applyBorder="1" applyAlignment="1">
      <alignment horizontal="right" vertical="center" shrinkToFit="1"/>
    </xf>
    <xf numFmtId="212" fontId="2" fillId="0" borderId="2" xfId="0" applyNumberFormat="1" applyFont="1" applyBorder="1" applyAlignment="1">
      <alignment horizontal="right" vertical="center" shrinkToFit="1"/>
    </xf>
    <xf numFmtId="0" fontId="2" fillId="0" borderId="2" xfId="0" applyFont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right" vertical="center" shrinkToFit="1"/>
    </xf>
    <xf numFmtId="43" fontId="4" fillId="0" borderId="2" xfId="0" applyNumberFormat="1" applyFont="1" applyBorder="1" applyAlignment="1">
      <alignment horizontal="right" vertical="center" shrinkToFit="1"/>
    </xf>
    <xf numFmtId="212" fontId="4" fillId="0" borderId="4" xfId="0" applyNumberFormat="1" applyFont="1" applyBorder="1" applyAlignment="1">
      <alignment horizontal="center" vertical="center" shrinkToFit="1"/>
    </xf>
    <xf numFmtId="212" fontId="2" fillId="0" borderId="4" xfId="0" applyNumberFormat="1" applyFont="1" applyBorder="1" applyAlignment="1">
      <alignment horizontal="right" vertical="center" shrinkToFit="1"/>
    </xf>
    <xf numFmtId="0" fontId="4" fillId="0" borderId="8" xfId="0" applyFont="1" applyBorder="1" applyAlignment="1">
      <alignment horizontal="center" vertical="center"/>
    </xf>
    <xf numFmtId="0" fontId="1" fillId="0" borderId="0" xfId="200" applyFont="1" applyAlignment="1">
      <alignment vertical="center"/>
    </xf>
    <xf numFmtId="0" fontId="2" fillId="0" borderId="0" xfId="200" applyFont="1" applyAlignment="1">
      <alignment horizontal="center" vertical="center"/>
    </xf>
    <xf numFmtId="0" fontId="2" fillId="0" borderId="0" xfId="200" applyFont="1" applyAlignment="1">
      <alignment vertical="center"/>
    </xf>
    <xf numFmtId="0" fontId="5" fillId="0" borderId="0" xfId="200" applyFont="1" applyAlignment="1">
      <alignment horizontal="center" vertical="center" wrapText="1"/>
    </xf>
    <xf numFmtId="210" fontId="2" fillId="0" borderId="0" xfId="200" applyNumberFormat="1" applyFont="1" applyAlignment="1">
      <alignment horizontal="center" vertical="center"/>
    </xf>
    <xf numFmtId="0" fontId="2" fillId="0" borderId="0" xfId="200" applyNumberFormat="1" applyFont="1" applyAlignment="1">
      <alignment horizontal="center" vertical="center"/>
    </xf>
    <xf numFmtId="0" fontId="2" fillId="0" borderId="0" xfId="200" applyNumberFormat="1" applyFont="1" applyAlignment="1">
      <alignment vertical="center"/>
    </xf>
    <xf numFmtId="0" fontId="2" fillId="0" borderId="0" xfId="200" applyNumberFormat="1" applyFont="1" applyAlignment="1">
      <alignment horizontal="right" vertical="center"/>
    </xf>
    <xf numFmtId="210" fontId="4" fillId="0" borderId="0" xfId="200" applyNumberFormat="1" applyFont="1" applyAlignment="1">
      <alignment vertical="center"/>
    </xf>
    <xf numFmtId="0" fontId="4" fillId="0" borderId="0" xfId="200" applyFont="1" applyAlignment="1">
      <alignment vertical="center"/>
    </xf>
    <xf numFmtId="0" fontId="4" fillId="0" borderId="1" xfId="200" applyFont="1" applyBorder="1" applyAlignment="1">
      <alignment vertical="center"/>
    </xf>
    <xf numFmtId="0" fontId="4" fillId="0" borderId="1" xfId="200" applyFont="1" applyBorder="1" applyAlignment="1">
      <alignment horizontal="right" vertical="center"/>
    </xf>
    <xf numFmtId="0" fontId="4" fillId="0" borderId="2" xfId="200" applyFont="1" applyBorder="1" applyAlignment="1">
      <alignment horizontal="center" vertical="center"/>
    </xf>
    <xf numFmtId="0" fontId="4" fillId="0" borderId="9" xfId="200" applyFont="1" applyBorder="1" applyAlignment="1">
      <alignment horizontal="center" vertical="center"/>
    </xf>
    <xf numFmtId="0" fontId="4" fillId="0" borderId="4" xfId="200" applyFont="1" applyBorder="1" applyAlignment="1">
      <alignment horizontal="center" vertical="center"/>
    </xf>
    <xf numFmtId="0" fontId="4" fillId="0" borderId="3" xfId="200" applyFont="1" applyBorder="1" applyAlignment="1">
      <alignment horizontal="center" vertical="center"/>
    </xf>
    <xf numFmtId="0" fontId="4" fillId="0" borderId="5" xfId="200" applyFont="1" applyBorder="1" applyAlignment="1">
      <alignment horizontal="center" vertical="center"/>
    </xf>
    <xf numFmtId="49" fontId="2" fillId="0" borderId="2" xfId="200" applyNumberFormat="1" applyFont="1" applyBorder="1" applyAlignment="1">
      <alignment horizontal="left" vertical="center"/>
    </xf>
    <xf numFmtId="0" fontId="6" fillId="0" borderId="4" xfId="200" applyFont="1" applyBorder="1" applyAlignment="1">
      <alignment vertical="center"/>
    </xf>
    <xf numFmtId="212" fontId="2" fillId="0" borderId="4" xfId="200" applyNumberFormat="1" applyFont="1" applyBorder="1" applyAlignment="1">
      <alignment horizontal="right" vertical="center" wrapText="1" shrinkToFit="1"/>
    </xf>
    <xf numFmtId="212" fontId="2" fillId="0" borderId="2" xfId="200" applyNumberFormat="1" applyFont="1" applyBorder="1" applyAlignment="1">
      <alignment horizontal="right" vertical="center" wrapText="1" shrinkToFit="1"/>
    </xf>
    <xf numFmtId="49" fontId="2" fillId="0" borderId="2" xfId="200" applyNumberFormat="1" applyFont="1" applyBorder="1" applyAlignment="1">
      <alignment horizontal="center" vertical="center"/>
    </xf>
    <xf numFmtId="0" fontId="6" fillId="0" borderId="4" xfId="219" applyFont="1" applyBorder="1" applyAlignment="1" applyProtection="1">
      <alignment vertical="center"/>
    </xf>
    <xf numFmtId="0" fontId="0" fillId="0" borderId="4" xfId="200" applyBorder="1" applyAlignment="1" applyProtection="1">
      <alignment vertical="center"/>
    </xf>
    <xf numFmtId="0" fontId="7" fillId="0" borderId="4" xfId="219" applyFont="1" applyBorder="1" applyAlignment="1" applyProtection="1">
      <alignment vertical="center"/>
    </xf>
    <xf numFmtId="0" fontId="6" fillId="0" borderId="10" xfId="219" applyFont="1" applyBorder="1" applyAlignment="1" applyProtection="1">
      <alignment horizontal="center" vertical="center"/>
    </xf>
    <xf numFmtId="0" fontId="6" fillId="0" borderId="4" xfId="219" applyFont="1" applyBorder="1" applyAlignment="1" applyProtection="1">
      <alignment horizontal="center" vertical="center"/>
    </xf>
    <xf numFmtId="0" fontId="8" fillId="0" borderId="0" xfId="200" applyFont="1" applyAlignment="1">
      <alignment vertical="center"/>
    </xf>
    <xf numFmtId="0" fontId="4" fillId="0" borderId="8" xfId="200" applyFont="1" applyBorder="1" applyAlignment="1">
      <alignment vertical="center"/>
    </xf>
    <xf numFmtId="0" fontId="4" fillId="0" borderId="8" xfId="200" applyFont="1" applyBorder="1" applyAlignment="1">
      <alignment horizontal="center" vertical="center"/>
    </xf>
  </cellXfs>
  <cellStyles count="2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a_mouse.drv=lm" xfId="49"/>
    <cellStyle name="$ w/o $" xfId="50"/>
    <cellStyle name="??" xfId="51"/>
    <cellStyle name="?? [0]" xfId="52"/>
    <cellStyle name="??_0N-HANDLING " xfId="53"/>
    <cellStyle name="@_text" xfId="54"/>
    <cellStyle name="_(中企华)审计评估联合申报明细表.V1" xfId="55"/>
    <cellStyle name="_CBRE明细表" xfId="56"/>
    <cellStyle name="_ET_STYLE_NoName_00_" xfId="57"/>
    <cellStyle name="_KPMG original version" xfId="58"/>
    <cellStyle name="_KPMG original version_(中企华)审计评估联合申报明细表.V1" xfId="59"/>
    <cellStyle name="_KPMG original version_附件1：审计评估联合申报明细表" xfId="60"/>
    <cellStyle name="_long term loan - others 300504" xfId="61"/>
    <cellStyle name="_long term loan - others 300504_(中企华)审计评估联合申报明细表.V1" xfId="62"/>
    <cellStyle name="_long term loan - others 300504_KPMG original version" xfId="63"/>
    <cellStyle name="_long term loan - others 300504_KPMG original version_(中企华)审计评估联合申报明细表.V1" xfId="64"/>
    <cellStyle name="_long term loan - others 300504_KPMG original version_附件1：审计评估联合申报明细表" xfId="65"/>
    <cellStyle name="_long term loan - others 300504_Shenhua PBC package 050530" xfId="66"/>
    <cellStyle name="_long term loan - others 300504_Shenhua PBC package 050530_(中企华)审计评估联合申报明细表.V1" xfId="67"/>
    <cellStyle name="_long term loan - others 300504_Shenhua PBC package 050530_附件1：审计评估联合申报明细表" xfId="68"/>
    <cellStyle name="_long term loan - others 300504_附件1：审计评估联合申报明细表" xfId="69"/>
    <cellStyle name="_long term loan - others 300504_审计调查表.V3" xfId="70"/>
    <cellStyle name="_Part III.200406.Loan and Liabilities details.(Site Name)" xfId="71"/>
    <cellStyle name="_Part III.200406.Loan and Liabilities details.(Site Name)_(中企华)审计评估联合申报明细表.V1" xfId="72"/>
    <cellStyle name="_Part III.200406.Loan and Liabilities details.(Site Name)_KPMG original version" xfId="73"/>
    <cellStyle name="_Part III.200406.Loan and Liabilities details.(Site Name)_KPMG original version_(中企华)审计评估联合申报明细表.V1" xfId="74"/>
    <cellStyle name="_Part III.200406.Loan and Liabilities details.(Site Name)_KPMG original version_附件1：审计评估联合申报明细表" xfId="75"/>
    <cellStyle name="_Part III.200406.Loan and Liabilities details.(Site Name)_Shenhua PBC package 050530" xfId="76"/>
    <cellStyle name="_Part III.200406.Loan and Liabilities details.(Site Name)_Shenhua PBC package 050530_(中企华)审计评估联合申报明细表.V1" xfId="77"/>
    <cellStyle name="_Part III.200406.Loan and Liabilities details.(Site Name)_Shenhua PBC package 050530_附件1：审计评估联合申报明细表" xfId="78"/>
    <cellStyle name="_Part III.200406.Loan and Liabilities details.(Site Name)_附件1：审计评估联合申报明细表" xfId="79"/>
    <cellStyle name="_Part III.200406.Loan and Liabilities details.(Site Name)_审计调查表.V3" xfId="80"/>
    <cellStyle name="_Shenhua PBC package 050530" xfId="81"/>
    <cellStyle name="_Shenhua PBC package 050530_(中企华)审计评估联合申报明细表.V1" xfId="82"/>
    <cellStyle name="_Shenhua PBC package 050530_附件1：审计评估联合申报明细表" xfId="83"/>
    <cellStyle name="_房屋建筑评估申报表" xfId="84"/>
    <cellStyle name="_附件1：审计评估联合申报明细表" xfId="85"/>
    <cellStyle name="_审计调查表.V3" xfId="86"/>
    <cellStyle name="_文函专递0211-施工企业调查表（附件）" xfId="87"/>
    <cellStyle name="{Comma [0]}" xfId="88"/>
    <cellStyle name="{Comma}" xfId="89"/>
    <cellStyle name="{Date}" xfId="90"/>
    <cellStyle name="{Month}" xfId="91"/>
    <cellStyle name="{Percent}" xfId="92"/>
    <cellStyle name="{Thousand [0]}" xfId="93"/>
    <cellStyle name="{Thousand}" xfId="94"/>
    <cellStyle name="{Z'0000(1 dec)}" xfId="95"/>
    <cellStyle name="{Z'0000(4 dec)}" xfId="96"/>
    <cellStyle name="0,0_x000d__x000a_NA_x000d__x000a_" xfId="97"/>
    <cellStyle name="args.style" xfId="98"/>
    <cellStyle name="Black" xfId="99"/>
    <cellStyle name="Bolivars" xfId="100"/>
    <cellStyle name="Border" xfId="101"/>
    <cellStyle name="Calc Currency (0)" xfId="102"/>
    <cellStyle name="Calc Currency (0) 2" xfId="103"/>
    <cellStyle name="category" xfId="104"/>
    <cellStyle name="Column Headings" xfId="105"/>
    <cellStyle name="Column$Headings" xfId="106"/>
    <cellStyle name="Column_Title" xfId="107"/>
    <cellStyle name="Comma  - Style1" xfId="108"/>
    <cellStyle name="Comma  - Style2" xfId="109"/>
    <cellStyle name="Comma  - Style3" xfId="110"/>
    <cellStyle name="Comma  - Style4" xfId="111"/>
    <cellStyle name="Comma  - Style5" xfId="112"/>
    <cellStyle name="Comma  - Style6" xfId="113"/>
    <cellStyle name="Comma  - Style7" xfId="114"/>
    <cellStyle name="Comma  - Style8" xfId="115"/>
    <cellStyle name="Comma [0]_1995" xfId="116"/>
    <cellStyle name="Comma[2]" xfId="117"/>
    <cellStyle name="Comma_02(2003.12.31 PBC package.040304)" xfId="118"/>
    <cellStyle name="comma-d" xfId="119"/>
    <cellStyle name="Copied" xfId="120"/>
    <cellStyle name="COST1" xfId="121"/>
    <cellStyle name="Currency $" xfId="122"/>
    <cellStyle name="Currency [0]_1995" xfId="123"/>
    <cellStyle name="Currency[2]" xfId="124"/>
    <cellStyle name="Currency_1995" xfId="125"/>
    <cellStyle name="Date" xfId="126"/>
    <cellStyle name="Dezimal [0]_laroux" xfId="127"/>
    <cellStyle name="Dezimal_laroux" xfId="128"/>
    <cellStyle name="Dollars" xfId="129"/>
    <cellStyle name="Entered" xfId="130"/>
    <cellStyle name="entry box" xfId="131"/>
    <cellStyle name="Euro" xfId="132"/>
    <cellStyle name="e鯪9Y_x000b_" xfId="133"/>
    <cellStyle name="Followed Hyperlink_AheadBehind.xls Chart 23" xfId="134"/>
    <cellStyle name="Format Number Column" xfId="135"/>
    <cellStyle name="gcd" xfId="136"/>
    <cellStyle name="General" xfId="137"/>
    <cellStyle name="Grey" xfId="138"/>
    <cellStyle name="HEADER" xfId="139"/>
    <cellStyle name="Header1" xfId="140"/>
    <cellStyle name="Header2" xfId="141"/>
    <cellStyle name="Hyperlink_AheadBehind.xls Chart 23" xfId="142"/>
    <cellStyle name="Input [yellow]" xfId="143"/>
    <cellStyle name="Input [yellow] 2" xfId="144"/>
    <cellStyle name="Input Cells" xfId="145"/>
    <cellStyle name="InputArea" xfId="146"/>
    <cellStyle name="KPMG Heading 1" xfId="147"/>
    <cellStyle name="KPMG Heading 2" xfId="148"/>
    <cellStyle name="KPMG Heading 3" xfId="149"/>
    <cellStyle name="KPMG Heading 4" xfId="150"/>
    <cellStyle name="KPMG Normal" xfId="151"/>
    <cellStyle name="KPMG Normal Text" xfId="152"/>
    <cellStyle name="Lines Fill" xfId="153"/>
    <cellStyle name="Linked Cells" xfId="154"/>
    <cellStyle name="Millares_BASKETS" xfId="155"/>
    <cellStyle name="Milliers [0]_!!!GO" xfId="156"/>
    <cellStyle name="Milliers_!!!GO" xfId="157"/>
    <cellStyle name="Model" xfId="158"/>
    <cellStyle name="Moeda [0]_210XBUD" xfId="159"/>
    <cellStyle name="Moeda_210XBUD" xfId="160"/>
    <cellStyle name="Monétaire [0]_!!!GO" xfId="161"/>
    <cellStyle name="Monétaire_!!!GO" xfId="162"/>
    <cellStyle name="Mon閠aire [0]_!!!GO" xfId="163"/>
    <cellStyle name="Mon閠aire_!!!GO" xfId="164"/>
    <cellStyle name="New Times Roman" xfId="165"/>
    <cellStyle name="no dec" xfId="166"/>
    <cellStyle name="Non défini" xfId="167"/>
    <cellStyle name="Normal - Style1" xfId="168"/>
    <cellStyle name="Normal - Style1 2" xfId="169"/>
    <cellStyle name="Normal_#10-Headcount" xfId="170"/>
    <cellStyle name="Normalny_Arkusz1" xfId="171"/>
    <cellStyle name="Œ…‹æØ‚è [0.00]_Region Orders (2)" xfId="172"/>
    <cellStyle name="Œ…‹æØ‚è_Region Orders (2)" xfId="173"/>
    <cellStyle name="Pct w/ Pts" xfId="174"/>
    <cellStyle name="Pct w/o Pts" xfId="175"/>
    <cellStyle name="per.style" xfId="176"/>
    <cellStyle name="Percent [2]" xfId="177"/>
    <cellStyle name="Percent w/o%" xfId="178"/>
    <cellStyle name="Percent%" xfId="179"/>
    <cellStyle name="Percent_PICC package Sept2002 (V120021005)1" xfId="180"/>
    <cellStyle name="Prefilled" xfId="181"/>
    <cellStyle name="pricing" xfId="182"/>
    <cellStyle name="PSChar" xfId="183"/>
    <cellStyle name="Red" xfId="184"/>
    <cellStyle name="RevList" xfId="185"/>
    <cellStyle name="Sheet Head" xfId="186"/>
    <cellStyle name="style" xfId="187"/>
    <cellStyle name="style1" xfId="188"/>
    <cellStyle name="style2" xfId="189"/>
    <cellStyle name="subhead" xfId="190"/>
    <cellStyle name="Subtotal" xfId="191"/>
    <cellStyle name="百分比 2" xfId="192"/>
    <cellStyle name="百分比 2 2" xfId="193"/>
    <cellStyle name="百分比 2 3" xfId="194"/>
    <cellStyle name="百分比 3" xfId="195"/>
    <cellStyle name="捠壿 [0.00]_!!!GO" xfId="196"/>
    <cellStyle name="捠壿_!!!GO" xfId="197"/>
    <cellStyle name="常规 10" xfId="198"/>
    <cellStyle name="常规 11" xfId="199"/>
    <cellStyle name="常规 12" xfId="200"/>
    <cellStyle name="常规 2" xfId="201"/>
    <cellStyle name="常规 2 10" xfId="202"/>
    <cellStyle name="常规 2 2" xfId="203"/>
    <cellStyle name="常规 2 2 2" xfId="204"/>
    <cellStyle name="常规 2 2 3" xfId="205"/>
    <cellStyle name="常规 2 3" xfId="206"/>
    <cellStyle name="常规 3" xfId="207"/>
    <cellStyle name="常规 3 2" xfId="208"/>
    <cellStyle name="常规 3 3" xfId="209"/>
    <cellStyle name="常规 4" xfId="210"/>
    <cellStyle name="常规 4 2" xfId="211"/>
    <cellStyle name="常规 5" xfId="212"/>
    <cellStyle name="常规 5 2" xfId="213"/>
    <cellStyle name="常规 6" xfId="214"/>
    <cellStyle name="常规 7" xfId="215"/>
    <cellStyle name="常规 8" xfId="216"/>
    <cellStyle name="常规 9" xfId="217"/>
    <cellStyle name="常规_Sheet1" xfId="218"/>
    <cellStyle name="超链接 2" xfId="219"/>
    <cellStyle name="分级显示行_1_4附件二凯旋评估表" xfId="220"/>
    <cellStyle name="公司标准表" xfId="221"/>
    <cellStyle name="霓付 [0]_97MBO" xfId="222"/>
    <cellStyle name="霓付_97MBO" xfId="223"/>
    <cellStyle name="烹拳 [0]_97MBO" xfId="224"/>
    <cellStyle name="烹拳_97MBO" xfId="225"/>
    <cellStyle name="普通_ 白土" xfId="226"/>
    <cellStyle name="千分位[0]_ 白土" xfId="227"/>
    <cellStyle name="千分位_ 白土" xfId="228"/>
    <cellStyle name="千位[0]_ 应交税金审定表" xfId="229"/>
    <cellStyle name="千位_ 应交税金审定表" xfId="230"/>
    <cellStyle name="千位分隔 2" xfId="231"/>
    <cellStyle name="千位分隔 2 2" xfId="232"/>
    <cellStyle name="千位分隔 2 2 2" xfId="233"/>
    <cellStyle name="千位分隔 2 3" xfId="234"/>
    <cellStyle name="千位分隔 3" xfId="235"/>
    <cellStyle name="千位分隔 3 2" xfId="236"/>
    <cellStyle name="千位分隔 3 3" xfId="237"/>
    <cellStyle name="千位分隔 4" xfId="238"/>
    <cellStyle name="千位分隔 5" xfId="239"/>
    <cellStyle name="千位分隔 6" xfId="240"/>
    <cellStyle name="千位分隔 6 2" xfId="241"/>
    <cellStyle name="钎霖_laroux" xfId="242"/>
    <cellStyle name="样式 1" xfId="243"/>
    <cellStyle name="样式 1 2" xfId="244"/>
    <cellStyle name="一般_NEGS" xfId="245"/>
    <cellStyle name="昗弨_!!!GO" xfId="246"/>
    <cellStyle name="寘嬫愗傝 [0.00]_!!!GO" xfId="247"/>
    <cellStyle name="寘嬫愗傝_!!!GO" xfId="248"/>
    <cellStyle name="资产" xfId="249"/>
    <cellStyle name="콤마 [0]_BOILER-CO1" xfId="250"/>
    <cellStyle name="콤마_BOILER-CO1" xfId="251"/>
    <cellStyle name="통화 [0]_BOILER-CO1" xfId="252"/>
    <cellStyle name="통화_BOILER-CO1" xfId="253"/>
    <cellStyle name="표준_0N-HANDLING " xfId="2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2"/>
  </sheetPr>
  <dimension ref="A1:I20"/>
  <sheetViews>
    <sheetView showGridLines="0" topLeftCell="A3" workbookViewId="0">
      <selection activeCell="E15" sqref="E15"/>
    </sheetView>
  </sheetViews>
  <sheetFormatPr defaultColWidth="8.7" defaultRowHeight="15.75" customHeight="1"/>
  <cols>
    <col min="1" max="1" width="7.2" style="45" customWidth="1"/>
    <col min="2" max="2" width="31.4" style="45" customWidth="1"/>
    <col min="3" max="4" width="12.6" style="45" customWidth="1"/>
    <col min="5" max="5" width="17.5" style="45" customWidth="1"/>
    <col min="6" max="6" width="11.3" style="45" customWidth="1"/>
    <col min="7" max="7" width="9.9" style="45" customWidth="1"/>
    <col min="8" max="8" width="8.1" style="45" customWidth="1"/>
    <col min="9" max="9" width="8.4" style="45" customWidth="1"/>
    <col min="10" max="31" width="9" style="45" customWidth="1"/>
    <col min="32" max="16384" width="8.7" style="45"/>
  </cols>
  <sheetData>
    <row r="1" s="43" customFormat="1" ht="30" customHeight="1" spans="1:9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ht="14.1" customHeight="1" spans="1:9">
      <c r="A2" s="47" t="str">
        <f>'4-6-6电子设备'!A2:L2</f>
        <v>评估基准日：2026年4月30日</v>
      </c>
      <c r="B2" s="47"/>
      <c r="C2" s="47"/>
      <c r="D2" s="47"/>
      <c r="E2" s="48"/>
      <c r="F2" s="48"/>
      <c r="G2" s="48"/>
      <c r="H2" s="48"/>
      <c r="I2" s="48"/>
    </row>
    <row r="3" ht="14.1" customHeight="1" spans="1:9">
      <c r="A3" s="47"/>
      <c r="B3" s="47"/>
      <c r="C3" s="47"/>
      <c r="D3" s="47"/>
      <c r="E3" s="48"/>
      <c r="F3" s="48"/>
      <c r="G3" s="49"/>
      <c r="H3" s="50"/>
      <c r="I3" s="50" t="s">
        <v>1</v>
      </c>
    </row>
    <row r="4" customHeight="1" spans="1:9">
      <c r="A4" s="51" t="str">
        <f>'4-6-6电子设备'!A4</f>
        <v>被评估单位（或者产权持有单位）：枣庄市福利彩票中心</v>
      </c>
      <c r="B4" s="52"/>
      <c r="C4" s="52"/>
      <c r="D4" s="52"/>
      <c r="E4" s="52"/>
      <c r="F4" s="53"/>
      <c r="G4" s="53"/>
      <c r="H4" s="54" t="s">
        <v>2</v>
      </c>
      <c r="I4" s="54"/>
    </row>
    <row r="5" s="44" customFormat="1" ht="25.05" customHeight="1" spans="1:9">
      <c r="A5" s="55" t="s">
        <v>3</v>
      </c>
      <c r="B5" s="55" t="s">
        <v>4</v>
      </c>
      <c r="C5" s="56" t="s">
        <v>5</v>
      </c>
      <c r="D5" s="57"/>
      <c r="E5" s="58" t="s">
        <v>6</v>
      </c>
      <c r="F5" s="55" t="s">
        <v>7</v>
      </c>
      <c r="G5" s="55"/>
      <c r="H5" s="55" t="s">
        <v>8</v>
      </c>
      <c r="I5" s="55"/>
    </row>
    <row r="6" s="44" customFormat="1" ht="25.05" customHeight="1" spans="1:9">
      <c r="A6" s="55"/>
      <c r="B6" s="55"/>
      <c r="C6" s="57" t="s">
        <v>9</v>
      </c>
      <c r="D6" s="55" t="s">
        <v>10</v>
      </c>
      <c r="E6" s="59"/>
      <c r="F6" s="55" t="s">
        <v>9</v>
      </c>
      <c r="G6" s="55" t="s">
        <v>10</v>
      </c>
      <c r="H6" s="55" t="s">
        <v>9</v>
      </c>
      <c r="I6" s="55" t="s">
        <v>10</v>
      </c>
    </row>
    <row r="7" ht="25.05" customHeight="1" spans="1:9">
      <c r="A7" s="60"/>
      <c r="B7" s="61" t="s">
        <v>11</v>
      </c>
      <c r="C7" s="62"/>
      <c r="D7" s="62"/>
      <c r="E7" s="62"/>
      <c r="F7" s="63"/>
      <c r="G7" s="63"/>
      <c r="H7" s="63"/>
      <c r="I7" s="63"/>
    </row>
    <row r="8" ht="25.05" customHeight="1" spans="1:9">
      <c r="A8" s="64" t="s">
        <v>12</v>
      </c>
      <c r="B8" s="65" t="s">
        <v>13</v>
      </c>
      <c r="C8" s="62"/>
      <c r="D8" s="62"/>
      <c r="E8" s="62"/>
      <c r="F8" s="63"/>
      <c r="G8" s="63"/>
      <c r="H8" s="63"/>
      <c r="I8" s="63"/>
    </row>
    <row r="9" ht="25.05" customHeight="1" spans="1:9">
      <c r="A9" s="64" t="s">
        <v>14</v>
      </c>
      <c r="B9" s="65" t="s">
        <v>15</v>
      </c>
      <c r="C9" s="62"/>
      <c r="D9" s="62"/>
      <c r="E9" s="62"/>
      <c r="F9" s="63"/>
      <c r="G9" s="63"/>
      <c r="H9" s="63"/>
      <c r="I9" s="63"/>
    </row>
    <row r="10" ht="25.05" customHeight="1" spans="1:9">
      <c r="A10" s="64" t="s">
        <v>16</v>
      </c>
      <c r="B10" s="65" t="s">
        <v>17</v>
      </c>
      <c r="C10" s="62"/>
      <c r="D10" s="62"/>
      <c r="E10" s="62"/>
      <c r="F10" s="63"/>
      <c r="G10" s="63"/>
      <c r="H10" s="63"/>
      <c r="I10" s="63"/>
    </row>
    <row r="11" ht="25.05" customHeight="1" spans="1:9">
      <c r="A11" s="64"/>
      <c r="B11" s="66"/>
      <c r="C11" s="62"/>
      <c r="D11" s="63"/>
      <c r="E11" s="63"/>
      <c r="F11" s="63"/>
      <c r="G11" s="63"/>
      <c r="H11" s="63"/>
      <c r="I11" s="63"/>
    </row>
    <row r="12" ht="25.05" customHeight="1" spans="1:9">
      <c r="A12" s="64"/>
      <c r="B12" s="65"/>
      <c r="C12" s="62"/>
      <c r="D12" s="63"/>
      <c r="E12" s="63"/>
      <c r="F12" s="63"/>
      <c r="G12" s="63"/>
      <c r="H12" s="63"/>
      <c r="I12" s="63"/>
    </row>
    <row r="13" ht="25.05" customHeight="1" spans="1:9">
      <c r="A13" s="64"/>
      <c r="B13" s="61" t="s">
        <v>18</v>
      </c>
      <c r="C13" s="62"/>
      <c r="D13" s="62"/>
      <c r="E13" s="62">
        <f>SUM(E14:E16)</f>
        <v>5051.252</v>
      </c>
      <c r="F13" s="62"/>
      <c r="G13" s="62">
        <f t="shared" ref="F13:G13" si="0">SUM(G14:G16)</f>
        <v>5051.252</v>
      </c>
      <c r="H13" s="63"/>
      <c r="I13" s="63"/>
    </row>
    <row r="14" ht="25.05" customHeight="1" spans="1:9">
      <c r="A14" s="64" t="s">
        <v>19</v>
      </c>
      <c r="B14" s="65" t="s">
        <v>20</v>
      </c>
      <c r="C14" s="62"/>
      <c r="D14" s="62"/>
      <c r="E14" s="62"/>
      <c r="F14" s="63"/>
      <c r="G14" s="63"/>
      <c r="H14" s="63"/>
      <c r="I14" s="63"/>
    </row>
    <row r="15" ht="25.05" customHeight="1" spans="1:9">
      <c r="A15" s="64" t="s">
        <v>21</v>
      </c>
      <c r="B15" s="65" t="s">
        <v>22</v>
      </c>
      <c r="C15" s="62"/>
      <c r="D15" s="62"/>
      <c r="E15" s="62"/>
      <c r="F15" s="63"/>
      <c r="G15" s="63"/>
      <c r="H15" s="63"/>
      <c r="I15" s="63"/>
    </row>
    <row r="16" ht="25.05" customHeight="1" spans="1:9">
      <c r="A16" s="64" t="s">
        <v>23</v>
      </c>
      <c r="B16" s="67" t="s">
        <v>24</v>
      </c>
      <c r="C16" s="62">
        <f>'4-6-6电子设备'!I91</f>
        <v>492702.08</v>
      </c>
      <c r="D16" s="62">
        <f>'4-6-6电子设备'!J91</f>
        <v>0</v>
      </c>
      <c r="E16" s="62">
        <f>'4-6-6电子设备'!K91</f>
        <v>5051.252</v>
      </c>
      <c r="F16" s="63"/>
      <c r="G16" s="63">
        <f>E16-D16</f>
        <v>5051.252</v>
      </c>
      <c r="H16" s="63"/>
      <c r="I16" s="63"/>
    </row>
    <row r="17" ht="25.05" customHeight="1" spans="1:9">
      <c r="A17" s="60"/>
      <c r="B17" s="65"/>
      <c r="C17" s="62"/>
      <c r="D17" s="63"/>
      <c r="E17" s="63"/>
      <c r="F17" s="63"/>
      <c r="G17" s="63"/>
      <c r="H17" s="63"/>
      <c r="I17" s="63"/>
    </row>
    <row r="18" ht="25.05" customHeight="1" spans="1:9">
      <c r="A18" s="60"/>
      <c r="B18" s="65"/>
      <c r="C18" s="62"/>
      <c r="D18" s="63"/>
      <c r="E18" s="63"/>
      <c r="F18" s="63"/>
      <c r="G18" s="63"/>
      <c r="H18" s="63"/>
      <c r="I18" s="63"/>
    </row>
    <row r="19" ht="25.05" customHeight="1" spans="1:9">
      <c r="A19" s="68" t="s">
        <v>25</v>
      </c>
      <c r="B19" s="69"/>
      <c r="C19" s="62"/>
      <c r="D19" s="62"/>
      <c r="E19" s="62">
        <f>E13+E7</f>
        <v>5051.252</v>
      </c>
      <c r="F19" s="62"/>
      <c r="G19" s="62">
        <f>G7+G13</f>
        <v>5051.252</v>
      </c>
      <c r="H19" s="63"/>
      <c r="I19" s="63"/>
    </row>
    <row r="20" ht="18" customHeight="1" spans="1:9">
      <c r="A20" s="70"/>
      <c r="E20" s="71"/>
      <c r="F20" s="71"/>
      <c r="G20" s="72" t="s">
        <v>26</v>
      </c>
      <c r="H20" s="72"/>
      <c r="I20" s="72"/>
    </row>
  </sheetData>
  <mergeCells count="11">
    <mergeCell ref="A1:I1"/>
    <mergeCell ref="A2:I2"/>
    <mergeCell ref="H4:I4"/>
    <mergeCell ref="C5:D5"/>
    <mergeCell ref="F5:G5"/>
    <mergeCell ref="H5:I5"/>
    <mergeCell ref="A19:B19"/>
    <mergeCell ref="G20:I20"/>
    <mergeCell ref="A5:A6"/>
    <mergeCell ref="B5:B6"/>
    <mergeCell ref="E5:E6"/>
  </mergeCells>
  <printOptions horizontalCentered="1"/>
  <pageMargins left="0.590277777777778" right="0.590277777777778" top="0.865972222222222" bottom="0.66875" header="1.37777777777778" footer="0.511805555555556"/>
  <pageSetup paperSize="9" fitToHeight="0" orientation="landscape"/>
  <headerFooter scaleWithDoc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2"/>
    <pageSetUpPr fitToPage="1"/>
  </sheetPr>
  <dimension ref="A1:L94"/>
  <sheetViews>
    <sheetView showGridLines="0" tabSelected="1" workbookViewId="0">
      <pane xSplit="2" ySplit="6" topLeftCell="C19" activePane="bottomRight" state="frozen"/>
      <selection/>
      <selection pane="topRight"/>
      <selection pane="bottomLeft"/>
      <selection pane="bottomRight" activeCell="G88" sqref="G88"/>
    </sheetView>
  </sheetViews>
  <sheetFormatPr defaultColWidth="8.8" defaultRowHeight="15.75" customHeight="1"/>
  <cols>
    <col min="1" max="1" width="6.1" style="3" customWidth="1"/>
    <col min="2" max="2" width="14.6" style="3" customWidth="1"/>
    <col min="3" max="3" width="11.8" style="3" customWidth="1"/>
    <col min="4" max="4" width="24.3" style="3" customWidth="1"/>
    <col min="5" max="5" width="5.2" style="3" customWidth="1"/>
    <col min="6" max="6" width="4.4" style="3" customWidth="1"/>
    <col min="7" max="7" width="11.8" style="3" customWidth="1"/>
    <col min="8" max="8" width="10.7" style="3" customWidth="1"/>
    <col min="9" max="9" width="10.8" style="3" customWidth="1"/>
    <col min="10" max="10" width="8.3" style="3" customWidth="1"/>
    <col min="11" max="11" width="11.8" style="3" customWidth="1"/>
    <col min="12" max="12" width="10.9" style="3" customWidth="1"/>
    <col min="13" max="16384" width="8.8" style="3"/>
  </cols>
  <sheetData>
    <row r="1" s="1" customFormat="1" ht="30" customHeight="1" spans="1:12">
      <c r="A1" s="4" t="s">
        <v>27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14.1" customHeight="1" spans="1:12">
      <c r="A2" s="6" t="s">
        <v>28</v>
      </c>
      <c r="B2" s="7"/>
      <c r="C2" s="7"/>
      <c r="D2" s="7"/>
      <c r="E2" s="7"/>
      <c r="F2" s="7"/>
      <c r="G2" s="8"/>
      <c r="H2" s="8"/>
      <c r="I2" s="8"/>
      <c r="J2" s="8"/>
      <c r="K2" s="8"/>
      <c r="L2" s="8"/>
    </row>
    <row r="3" ht="14.1" customHeight="1" spans="1:12">
      <c r="A3" s="7"/>
      <c r="B3" s="7"/>
      <c r="C3" s="7"/>
      <c r="D3" s="7"/>
      <c r="E3" s="7"/>
      <c r="F3" s="7"/>
      <c r="G3" s="8"/>
      <c r="H3" s="8"/>
      <c r="I3" s="8"/>
      <c r="J3" s="9"/>
      <c r="K3" s="8"/>
      <c r="L3" s="7" t="s">
        <v>29</v>
      </c>
    </row>
    <row r="4" ht="19.8" customHeight="1" spans="1:12">
      <c r="A4" s="10" t="s">
        <v>30</v>
      </c>
      <c r="B4" s="10"/>
      <c r="C4" s="10"/>
      <c r="D4" s="10"/>
      <c r="E4" s="11"/>
      <c r="F4" s="11"/>
      <c r="G4" s="11"/>
      <c r="H4" s="11"/>
      <c r="I4" s="11"/>
      <c r="J4" s="11"/>
      <c r="L4" s="12" t="s">
        <v>2</v>
      </c>
    </row>
    <row r="5" s="2" customFormat="1" ht="17.4" customHeight="1" spans="1:12">
      <c r="A5" s="13" t="s">
        <v>31</v>
      </c>
      <c r="B5" s="14" t="s">
        <v>32</v>
      </c>
      <c r="C5" s="14" t="s">
        <v>33</v>
      </c>
      <c r="D5" s="14" t="s">
        <v>34</v>
      </c>
      <c r="E5" s="14" t="s">
        <v>35</v>
      </c>
      <c r="F5" s="14" t="s">
        <v>36</v>
      </c>
      <c r="G5" s="14" t="s">
        <v>37</v>
      </c>
      <c r="H5" s="14" t="s">
        <v>38</v>
      </c>
      <c r="I5" s="15" t="s">
        <v>5</v>
      </c>
      <c r="J5" s="15"/>
      <c r="K5" s="16" t="s">
        <v>6</v>
      </c>
      <c r="L5" s="14" t="s">
        <v>39</v>
      </c>
    </row>
    <row r="6" s="2" customFormat="1" ht="19.8" customHeight="1" spans="1:12">
      <c r="A6" s="13"/>
      <c r="B6" s="13"/>
      <c r="C6" s="13"/>
      <c r="D6" s="13"/>
      <c r="E6" s="13"/>
      <c r="F6" s="13"/>
      <c r="G6" s="13"/>
      <c r="H6" s="13"/>
      <c r="I6" s="17" t="s">
        <v>9</v>
      </c>
      <c r="J6" s="13" t="s">
        <v>10</v>
      </c>
      <c r="K6" s="18"/>
      <c r="L6" s="19"/>
    </row>
    <row r="7" s="2" customFormat="1" ht="25.95" customHeight="1" spans="1:12">
      <c r="A7" s="13">
        <v>1</v>
      </c>
      <c r="B7" s="20" t="s">
        <v>40</v>
      </c>
      <c r="C7" s="20" t="s">
        <v>41</v>
      </c>
      <c r="D7" s="20" t="s">
        <v>42</v>
      </c>
      <c r="E7" s="13" t="s">
        <v>43</v>
      </c>
      <c r="F7" s="13">
        <v>1</v>
      </c>
      <c r="G7" s="21" t="s">
        <v>44</v>
      </c>
      <c r="H7" s="21" t="s">
        <v>44</v>
      </c>
      <c r="I7" s="22">
        <v>2900</v>
      </c>
      <c r="J7" s="23">
        <v>0</v>
      </c>
      <c r="K7" s="24">
        <v>200</v>
      </c>
      <c r="L7" s="25"/>
    </row>
    <row r="8" s="2" customFormat="1" ht="25.95" customHeight="1" spans="1:12">
      <c r="A8" s="13">
        <v>2</v>
      </c>
      <c r="B8" s="20" t="s">
        <v>40</v>
      </c>
      <c r="C8" s="20" t="s">
        <v>41</v>
      </c>
      <c r="D8" s="20" t="s">
        <v>42</v>
      </c>
      <c r="E8" s="13" t="s">
        <v>43</v>
      </c>
      <c r="F8" s="13">
        <v>1</v>
      </c>
      <c r="G8" s="21" t="s">
        <v>44</v>
      </c>
      <c r="H8" s="21" t="s">
        <v>44</v>
      </c>
      <c r="I8" s="22">
        <v>2900</v>
      </c>
      <c r="J8" s="23">
        <v>0</v>
      </c>
      <c r="K8" s="24">
        <v>200</v>
      </c>
      <c r="L8" s="25"/>
    </row>
    <row r="9" s="2" customFormat="1" ht="25.95" customHeight="1" spans="1:12">
      <c r="A9" s="13">
        <v>3</v>
      </c>
      <c r="B9" s="20" t="s">
        <v>45</v>
      </c>
      <c r="C9" s="20" t="s">
        <v>46</v>
      </c>
      <c r="D9" s="20" t="s">
        <v>47</v>
      </c>
      <c r="E9" s="13" t="s">
        <v>43</v>
      </c>
      <c r="F9" s="13">
        <v>1</v>
      </c>
      <c r="G9" s="26" t="s">
        <v>48</v>
      </c>
      <c r="H9" s="26" t="s">
        <v>48</v>
      </c>
      <c r="I9" s="22">
        <v>3000</v>
      </c>
      <c r="J9" s="23">
        <v>0</v>
      </c>
      <c r="K9" s="24">
        <v>10</v>
      </c>
      <c r="L9" s="25"/>
    </row>
    <row r="10" s="2" customFormat="1" ht="25.95" customHeight="1" spans="1:12">
      <c r="A10" s="13">
        <v>4</v>
      </c>
      <c r="B10" s="20" t="s">
        <v>49</v>
      </c>
      <c r="C10" s="20" t="s">
        <v>50</v>
      </c>
      <c r="D10" s="20" t="s">
        <v>51</v>
      </c>
      <c r="E10" s="13" t="s">
        <v>43</v>
      </c>
      <c r="F10" s="13">
        <v>1</v>
      </c>
      <c r="G10" s="26" t="s">
        <v>52</v>
      </c>
      <c r="H10" s="26" t="s">
        <v>52</v>
      </c>
      <c r="I10" s="22">
        <v>61505.12</v>
      </c>
      <c r="J10" s="23">
        <v>0</v>
      </c>
      <c r="K10" s="24">
        <v>90</v>
      </c>
      <c r="L10" s="25"/>
    </row>
    <row r="11" s="2" customFormat="1" ht="25.95" customHeight="1" spans="1:12">
      <c r="A11" s="13">
        <v>5</v>
      </c>
      <c r="B11" s="20" t="s">
        <v>53</v>
      </c>
      <c r="C11" s="20" t="s">
        <v>54</v>
      </c>
      <c r="D11" s="20" t="s">
        <v>55</v>
      </c>
      <c r="E11" s="13" t="s">
        <v>43</v>
      </c>
      <c r="F11" s="13">
        <v>1</v>
      </c>
      <c r="G11" s="26" t="s">
        <v>56</v>
      </c>
      <c r="H11" s="26" t="s">
        <v>56</v>
      </c>
      <c r="I11" s="22">
        <v>6760</v>
      </c>
      <c r="J11" s="23">
        <v>0</v>
      </c>
      <c r="K11" s="24">
        <v>60</v>
      </c>
      <c r="L11" s="25"/>
    </row>
    <row r="12" s="2" customFormat="1" ht="25.95" customHeight="1" spans="1:12">
      <c r="A12" s="13">
        <v>6</v>
      </c>
      <c r="B12" s="20" t="s">
        <v>57</v>
      </c>
      <c r="C12" s="20" t="s">
        <v>58</v>
      </c>
      <c r="D12" s="20" t="s">
        <v>59</v>
      </c>
      <c r="E12" s="13" t="s">
        <v>43</v>
      </c>
      <c r="F12" s="13">
        <v>1</v>
      </c>
      <c r="G12" s="26" t="s">
        <v>60</v>
      </c>
      <c r="H12" s="26" t="s">
        <v>60</v>
      </c>
      <c r="I12" s="22">
        <v>3850</v>
      </c>
      <c r="J12" s="23">
        <v>0</v>
      </c>
      <c r="K12" s="24">
        <v>6.75</v>
      </c>
      <c r="L12" s="25"/>
    </row>
    <row r="13" s="2" customFormat="1" ht="25.95" customHeight="1" spans="1:12">
      <c r="A13" s="13">
        <v>7</v>
      </c>
      <c r="B13" s="20" t="s">
        <v>61</v>
      </c>
      <c r="C13" s="20" t="s">
        <v>62</v>
      </c>
      <c r="D13" s="20" t="s">
        <v>63</v>
      </c>
      <c r="E13" s="13" t="s">
        <v>43</v>
      </c>
      <c r="F13" s="13">
        <v>1</v>
      </c>
      <c r="G13" s="27" t="s">
        <v>64</v>
      </c>
      <c r="H13" s="27" t="s">
        <v>64</v>
      </c>
      <c r="I13" s="22">
        <v>2200</v>
      </c>
      <c r="J13" s="23">
        <v>0</v>
      </c>
      <c r="K13" s="24">
        <v>37.5</v>
      </c>
      <c r="L13" s="25"/>
    </row>
    <row r="14" s="2" customFormat="1" ht="25.95" customHeight="1" spans="1:12">
      <c r="A14" s="13">
        <v>8</v>
      </c>
      <c r="B14" s="20" t="s">
        <v>61</v>
      </c>
      <c r="C14" s="20" t="s">
        <v>65</v>
      </c>
      <c r="D14" s="20" t="s">
        <v>66</v>
      </c>
      <c r="E14" s="13" t="s">
        <v>43</v>
      </c>
      <c r="F14" s="13">
        <v>1</v>
      </c>
      <c r="G14" s="27" t="s">
        <v>67</v>
      </c>
      <c r="H14" s="27" t="s">
        <v>67</v>
      </c>
      <c r="I14" s="22">
        <v>2200</v>
      </c>
      <c r="J14" s="23">
        <v>0</v>
      </c>
      <c r="K14" s="24">
        <v>27</v>
      </c>
      <c r="L14" s="25"/>
    </row>
    <row r="15" s="2" customFormat="1" ht="25.95" customHeight="1" spans="1:12">
      <c r="A15" s="13">
        <v>9</v>
      </c>
      <c r="B15" s="20" t="s">
        <v>68</v>
      </c>
      <c r="C15" s="20" t="s">
        <v>69</v>
      </c>
      <c r="D15" s="20" t="s">
        <v>70</v>
      </c>
      <c r="E15" s="13" t="s">
        <v>43</v>
      </c>
      <c r="F15" s="13">
        <v>1</v>
      </c>
      <c r="G15" s="27" t="s">
        <v>71</v>
      </c>
      <c r="H15" s="27" t="s">
        <v>71</v>
      </c>
      <c r="I15" s="22">
        <v>8000</v>
      </c>
      <c r="J15" s="23">
        <v>0</v>
      </c>
      <c r="K15" s="24">
        <v>30</v>
      </c>
      <c r="L15" s="25"/>
    </row>
    <row r="16" s="2" customFormat="1" ht="25.95" customHeight="1" spans="1:12">
      <c r="A16" s="13">
        <v>10</v>
      </c>
      <c r="B16" s="20" t="s">
        <v>68</v>
      </c>
      <c r="C16" s="20" t="s">
        <v>69</v>
      </c>
      <c r="D16" s="20" t="s">
        <v>70</v>
      </c>
      <c r="E16" s="13" t="s">
        <v>43</v>
      </c>
      <c r="F16" s="13">
        <v>1</v>
      </c>
      <c r="G16" s="27" t="s">
        <v>72</v>
      </c>
      <c r="H16" s="27" t="s">
        <v>72</v>
      </c>
      <c r="I16" s="22">
        <v>8000</v>
      </c>
      <c r="J16" s="23">
        <v>0</v>
      </c>
      <c r="K16" s="24">
        <v>30</v>
      </c>
      <c r="L16" s="25"/>
    </row>
    <row r="17" s="2" customFormat="1" ht="25.95" customHeight="1" spans="1:12">
      <c r="A17" s="13">
        <v>11</v>
      </c>
      <c r="B17" s="20" t="s">
        <v>73</v>
      </c>
      <c r="C17" s="20" t="s">
        <v>74</v>
      </c>
      <c r="D17" s="20" t="s">
        <v>63</v>
      </c>
      <c r="E17" s="13" t="s">
        <v>43</v>
      </c>
      <c r="F17" s="13">
        <v>1</v>
      </c>
      <c r="G17" s="27" t="s">
        <v>75</v>
      </c>
      <c r="H17" s="27" t="s">
        <v>75</v>
      </c>
      <c r="I17" s="22">
        <v>1159</v>
      </c>
      <c r="J17" s="23">
        <v>0</v>
      </c>
      <c r="K17" s="24">
        <v>20</v>
      </c>
      <c r="L17" s="25"/>
    </row>
    <row r="18" s="2" customFormat="1" ht="25.95" customHeight="1" spans="1:12">
      <c r="A18" s="13">
        <v>12</v>
      </c>
      <c r="B18" s="20" t="s">
        <v>73</v>
      </c>
      <c r="C18" s="20" t="s">
        <v>74</v>
      </c>
      <c r="D18" s="20" t="s">
        <v>63</v>
      </c>
      <c r="E18" s="13" t="s">
        <v>43</v>
      </c>
      <c r="F18" s="13">
        <v>1</v>
      </c>
      <c r="G18" s="27" t="s">
        <v>75</v>
      </c>
      <c r="H18" s="27" t="s">
        <v>75</v>
      </c>
      <c r="I18" s="22">
        <v>1159</v>
      </c>
      <c r="J18" s="23">
        <v>0</v>
      </c>
      <c r="K18" s="24">
        <v>20</v>
      </c>
      <c r="L18" s="25"/>
    </row>
    <row r="19" s="2" customFormat="1" ht="25.95" customHeight="1" spans="1:12">
      <c r="A19" s="13">
        <v>13</v>
      </c>
      <c r="B19" s="20" t="s">
        <v>76</v>
      </c>
      <c r="C19" s="20" t="s">
        <v>77</v>
      </c>
      <c r="D19" s="20" t="s">
        <v>78</v>
      </c>
      <c r="E19" s="13" t="s">
        <v>43</v>
      </c>
      <c r="F19" s="13">
        <v>1</v>
      </c>
      <c r="G19" s="27" t="s">
        <v>79</v>
      </c>
      <c r="H19" s="27" t="s">
        <v>79</v>
      </c>
      <c r="I19" s="22">
        <v>2400</v>
      </c>
      <c r="J19" s="23">
        <v>0</v>
      </c>
      <c r="K19" s="24">
        <v>11.25</v>
      </c>
      <c r="L19" s="25"/>
    </row>
    <row r="20" s="2" customFormat="1" ht="25.95" customHeight="1" spans="1:12">
      <c r="A20" s="13">
        <v>14</v>
      </c>
      <c r="B20" s="20" t="s">
        <v>76</v>
      </c>
      <c r="C20" s="20" t="s">
        <v>77</v>
      </c>
      <c r="D20" s="20" t="s">
        <v>78</v>
      </c>
      <c r="E20" s="13" t="s">
        <v>43</v>
      </c>
      <c r="F20" s="13">
        <v>1</v>
      </c>
      <c r="G20" s="27" t="s">
        <v>79</v>
      </c>
      <c r="H20" s="27" t="s">
        <v>79</v>
      </c>
      <c r="I20" s="22">
        <v>2400</v>
      </c>
      <c r="J20" s="23">
        <v>0</v>
      </c>
      <c r="K20" s="24">
        <v>11.25</v>
      </c>
      <c r="L20" s="25"/>
    </row>
    <row r="21" s="2" customFormat="1" ht="25.95" customHeight="1" spans="1:12">
      <c r="A21" s="13">
        <v>15</v>
      </c>
      <c r="B21" s="20" t="s">
        <v>80</v>
      </c>
      <c r="C21" s="20" t="s">
        <v>81</v>
      </c>
      <c r="D21" s="20" t="s">
        <v>63</v>
      </c>
      <c r="E21" s="13" t="s">
        <v>43</v>
      </c>
      <c r="F21" s="13">
        <v>1</v>
      </c>
      <c r="G21" s="27" t="s">
        <v>82</v>
      </c>
      <c r="H21" s="27" t="s">
        <v>82</v>
      </c>
      <c r="I21" s="22">
        <v>2200</v>
      </c>
      <c r="J21" s="23">
        <v>0</v>
      </c>
      <c r="K21" s="24">
        <v>70</v>
      </c>
      <c r="L21" s="25"/>
    </row>
    <row r="22" s="2" customFormat="1" ht="25.95" customHeight="1" spans="1:12">
      <c r="A22" s="13">
        <v>16</v>
      </c>
      <c r="B22" s="20" t="s">
        <v>80</v>
      </c>
      <c r="C22" s="20" t="s">
        <v>81</v>
      </c>
      <c r="D22" s="20" t="s">
        <v>63</v>
      </c>
      <c r="E22" s="13" t="s">
        <v>43</v>
      </c>
      <c r="F22" s="13">
        <v>1</v>
      </c>
      <c r="G22" s="27" t="s">
        <v>82</v>
      </c>
      <c r="H22" s="27" t="s">
        <v>82</v>
      </c>
      <c r="I22" s="22">
        <v>2200</v>
      </c>
      <c r="J22" s="23">
        <v>0</v>
      </c>
      <c r="K22" s="24">
        <v>70</v>
      </c>
      <c r="L22" s="25"/>
    </row>
    <row r="23" s="2" customFormat="1" ht="25.95" customHeight="1" spans="1:12">
      <c r="A23" s="13">
        <v>17</v>
      </c>
      <c r="B23" s="20" t="s">
        <v>80</v>
      </c>
      <c r="C23" s="20" t="s">
        <v>81</v>
      </c>
      <c r="D23" s="20" t="s">
        <v>63</v>
      </c>
      <c r="E23" s="13" t="s">
        <v>43</v>
      </c>
      <c r="F23" s="13">
        <v>1</v>
      </c>
      <c r="G23" s="27" t="s">
        <v>82</v>
      </c>
      <c r="H23" s="27" t="s">
        <v>82</v>
      </c>
      <c r="I23" s="22">
        <v>2200</v>
      </c>
      <c r="J23" s="23">
        <v>0</v>
      </c>
      <c r="K23" s="24">
        <v>70</v>
      </c>
      <c r="L23" s="25"/>
    </row>
    <row r="24" s="2" customFormat="1" ht="25.95" customHeight="1" spans="1:12">
      <c r="A24" s="13">
        <v>18</v>
      </c>
      <c r="B24" s="20" t="s">
        <v>80</v>
      </c>
      <c r="C24" s="20" t="s">
        <v>81</v>
      </c>
      <c r="D24" s="20" t="s">
        <v>63</v>
      </c>
      <c r="E24" s="13" t="s">
        <v>43</v>
      </c>
      <c r="F24" s="13">
        <v>1</v>
      </c>
      <c r="G24" s="27" t="s">
        <v>82</v>
      </c>
      <c r="H24" s="27" t="s">
        <v>82</v>
      </c>
      <c r="I24" s="22">
        <v>2200</v>
      </c>
      <c r="J24" s="23">
        <v>0</v>
      </c>
      <c r="K24" s="24">
        <v>70</v>
      </c>
      <c r="L24" s="25"/>
    </row>
    <row r="25" s="2" customFormat="1" ht="25.95" customHeight="1" spans="1:12">
      <c r="A25" s="13">
        <v>19</v>
      </c>
      <c r="B25" s="20" t="s">
        <v>80</v>
      </c>
      <c r="C25" s="20" t="s">
        <v>81</v>
      </c>
      <c r="D25" s="20" t="s">
        <v>63</v>
      </c>
      <c r="E25" s="13" t="s">
        <v>43</v>
      </c>
      <c r="F25" s="13">
        <v>1</v>
      </c>
      <c r="G25" s="27" t="s">
        <v>82</v>
      </c>
      <c r="H25" s="27" t="s">
        <v>82</v>
      </c>
      <c r="I25" s="22">
        <v>2200</v>
      </c>
      <c r="J25" s="23">
        <v>0</v>
      </c>
      <c r="K25" s="24">
        <v>70</v>
      </c>
      <c r="L25" s="25"/>
    </row>
    <row r="26" s="2" customFormat="1" ht="25.95" customHeight="1" spans="1:12">
      <c r="A26" s="13">
        <v>20</v>
      </c>
      <c r="B26" s="20" t="s">
        <v>80</v>
      </c>
      <c r="C26" s="20" t="s">
        <v>81</v>
      </c>
      <c r="D26" s="20" t="s">
        <v>63</v>
      </c>
      <c r="E26" s="13" t="s">
        <v>43</v>
      </c>
      <c r="F26" s="13">
        <v>1</v>
      </c>
      <c r="G26" s="27" t="s">
        <v>83</v>
      </c>
      <c r="H26" s="27" t="s">
        <v>83</v>
      </c>
      <c r="I26" s="22">
        <v>2600</v>
      </c>
      <c r="J26" s="23">
        <v>0</v>
      </c>
      <c r="K26" s="24">
        <v>70</v>
      </c>
      <c r="L26" s="25"/>
    </row>
    <row r="27" s="2" customFormat="1" ht="25.95" customHeight="1" spans="1:12">
      <c r="A27" s="13">
        <v>21</v>
      </c>
      <c r="B27" s="20" t="s">
        <v>84</v>
      </c>
      <c r="C27" s="20" t="s">
        <v>85</v>
      </c>
      <c r="D27" s="20" t="s">
        <v>86</v>
      </c>
      <c r="E27" s="13" t="s">
        <v>43</v>
      </c>
      <c r="F27" s="13">
        <v>1</v>
      </c>
      <c r="G27" s="27" t="s">
        <v>71</v>
      </c>
      <c r="H27" s="27" t="s">
        <v>71</v>
      </c>
      <c r="I27" s="22">
        <v>3550</v>
      </c>
      <c r="J27" s="23">
        <v>0</v>
      </c>
      <c r="K27" s="24">
        <v>280</v>
      </c>
      <c r="L27" s="25"/>
    </row>
    <row r="28" s="2" customFormat="1" ht="25.95" customHeight="1" spans="1:12">
      <c r="A28" s="13">
        <v>22</v>
      </c>
      <c r="B28" s="20" t="s">
        <v>87</v>
      </c>
      <c r="C28" s="20" t="s">
        <v>88</v>
      </c>
      <c r="D28" s="20" t="s">
        <v>86</v>
      </c>
      <c r="E28" s="13" t="s">
        <v>43</v>
      </c>
      <c r="F28" s="13">
        <v>1</v>
      </c>
      <c r="G28" s="27" t="s">
        <v>89</v>
      </c>
      <c r="H28" s="27" t="s">
        <v>89</v>
      </c>
      <c r="I28" s="22">
        <v>18400</v>
      </c>
      <c r="J28" s="23">
        <v>0</v>
      </c>
      <c r="K28" s="24">
        <v>720</v>
      </c>
      <c r="L28" s="25"/>
    </row>
    <row r="29" s="2" customFormat="1" ht="25.95" customHeight="1" spans="1:12">
      <c r="A29" s="13">
        <v>23</v>
      </c>
      <c r="B29" s="20" t="s">
        <v>90</v>
      </c>
      <c r="C29" s="20" t="s">
        <v>85</v>
      </c>
      <c r="D29" s="20" t="s">
        <v>63</v>
      </c>
      <c r="E29" s="13" t="s">
        <v>43</v>
      </c>
      <c r="F29" s="13">
        <v>1</v>
      </c>
      <c r="G29" s="27" t="s">
        <v>91</v>
      </c>
      <c r="H29" s="27" t="s">
        <v>91</v>
      </c>
      <c r="I29" s="22">
        <v>3300</v>
      </c>
      <c r="J29" s="23">
        <v>0</v>
      </c>
      <c r="K29" s="24">
        <v>280</v>
      </c>
      <c r="L29" s="25"/>
    </row>
    <row r="30" s="2" customFormat="1" ht="25.95" customHeight="1" spans="1:12">
      <c r="A30" s="13">
        <v>24</v>
      </c>
      <c r="B30" s="20" t="s">
        <v>92</v>
      </c>
      <c r="C30" s="20" t="s">
        <v>93</v>
      </c>
      <c r="D30" s="20" t="s">
        <v>94</v>
      </c>
      <c r="E30" s="13" t="s">
        <v>43</v>
      </c>
      <c r="F30" s="13">
        <v>1</v>
      </c>
      <c r="G30" s="27" t="s">
        <v>95</v>
      </c>
      <c r="H30" s="27" t="s">
        <v>95</v>
      </c>
      <c r="I30" s="22">
        <v>11700</v>
      </c>
      <c r="J30" s="23">
        <v>0</v>
      </c>
      <c r="K30" s="24">
        <v>40</v>
      </c>
      <c r="L30" s="25"/>
    </row>
    <row r="31" s="2" customFormat="1" ht="25.95" customHeight="1" spans="1:12">
      <c r="A31" s="13">
        <v>25</v>
      </c>
      <c r="B31" s="20" t="s">
        <v>68</v>
      </c>
      <c r="C31" s="20" t="s">
        <v>96</v>
      </c>
      <c r="D31" s="20" t="s">
        <v>97</v>
      </c>
      <c r="E31" s="13" t="s">
        <v>43</v>
      </c>
      <c r="F31" s="13">
        <v>1</v>
      </c>
      <c r="G31" s="27" t="s">
        <v>98</v>
      </c>
      <c r="H31" s="27" t="s">
        <v>98</v>
      </c>
      <c r="I31" s="22">
        <v>8900</v>
      </c>
      <c r="J31" s="23">
        <v>0</v>
      </c>
      <c r="K31" s="24">
        <v>60</v>
      </c>
      <c r="L31" s="25"/>
    </row>
    <row r="32" s="2" customFormat="1" ht="25.95" customHeight="1" spans="1:12">
      <c r="A32" s="13">
        <v>26</v>
      </c>
      <c r="B32" s="20" t="s">
        <v>73</v>
      </c>
      <c r="C32" s="20" t="s">
        <v>99</v>
      </c>
      <c r="D32" s="20" t="s">
        <v>63</v>
      </c>
      <c r="E32" s="13" t="s">
        <v>43</v>
      </c>
      <c r="F32" s="13">
        <v>1</v>
      </c>
      <c r="G32" s="27" t="s">
        <v>100</v>
      </c>
      <c r="H32" s="27" t="s">
        <v>100</v>
      </c>
      <c r="I32" s="22">
        <v>1080</v>
      </c>
      <c r="J32" s="23">
        <v>0</v>
      </c>
      <c r="K32" s="24">
        <v>20</v>
      </c>
      <c r="L32" s="25"/>
    </row>
    <row r="33" s="2" customFormat="1" ht="25.95" customHeight="1" spans="1:12">
      <c r="A33" s="13">
        <v>27</v>
      </c>
      <c r="B33" s="20" t="s">
        <v>101</v>
      </c>
      <c r="C33" s="20" t="s">
        <v>102</v>
      </c>
      <c r="D33" s="20" t="s">
        <v>63</v>
      </c>
      <c r="E33" s="13" t="s">
        <v>43</v>
      </c>
      <c r="F33" s="13">
        <v>1</v>
      </c>
      <c r="G33" s="27" t="s">
        <v>83</v>
      </c>
      <c r="H33" s="27" t="s">
        <v>83</v>
      </c>
      <c r="I33" s="22">
        <v>2600</v>
      </c>
      <c r="J33" s="23">
        <v>0</v>
      </c>
      <c r="K33" s="24">
        <v>52.5</v>
      </c>
      <c r="L33" s="25"/>
    </row>
    <row r="34" s="2" customFormat="1" ht="25.95" customHeight="1" spans="1:12">
      <c r="A34" s="13">
        <v>28</v>
      </c>
      <c r="B34" s="20" t="s">
        <v>103</v>
      </c>
      <c r="C34" s="20" t="s">
        <v>104</v>
      </c>
      <c r="D34" s="20" t="s">
        <v>94</v>
      </c>
      <c r="E34" s="13" t="s">
        <v>43</v>
      </c>
      <c r="F34" s="13">
        <v>1</v>
      </c>
      <c r="G34" s="27" t="s">
        <v>105</v>
      </c>
      <c r="H34" s="27" t="s">
        <v>105</v>
      </c>
      <c r="I34" s="22">
        <v>3980</v>
      </c>
      <c r="J34" s="23">
        <v>0</v>
      </c>
      <c r="K34" s="24">
        <v>38</v>
      </c>
      <c r="L34" s="25"/>
    </row>
    <row r="35" s="2" customFormat="1" ht="25.95" customHeight="1" spans="1:12">
      <c r="A35" s="13">
        <v>29</v>
      </c>
      <c r="B35" s="20" t="s">
        <v>103</v>
      </c>
      <c r="C35" s="20" t="s">
        <v>106</v>
      </c>
      <c r="D35" s="20" t="s">
        <v>94</v>
      </c>
      <c r="E35" s="13" t="s">
        <v>43</v>
      </c>
      <c r="F35" s="13">
        <v>1</v>
      </c>
      <c r="G35" s="27" t="s">
        <v>64</v>
      </c>
      <c r="H35" s="27" t="s">
        <v>64</v>
      </c>
      <c r="I35" s="22">
        <v>2200</v>
      </c>
      <c r="J35" s="23">
        <v>0</v>
      </c>
      <c r="K35" s="24">
        <v>16.002</v>
      </c>
      <c r="L35" s="25"/>
    </row>
    <row r="36" s="2" customFormat="1" ht="25.95" customHeight="1" spans="1:12">
      <c r="A36" s="13">
        <v>30</v>
      </c>
      <c r="B36" s="20" t="s">
        <v>103</v>
      </c>
      <c r="C36" s="20" t="s">
        <v>107</v>
      </c>
      <c r="D36" s="20" t="s">
        <v>94</v>
      </c>
      <c r="E36" s="13" t="s">
        <v>43</v>
      </c>
      <c r="F36" s="13">
        <v>1</v>
      </c>
      <c r="G36" s="27" t="s">
        <v>100</v>
      </c>
      <c r="H36" s="27" t="s">
        <v>100</v>
      </c>
      <c r="I36" s="22">
        <v>2300</v>
      </c>
      <c r="J36" s="23">
        <v>0</v>
      </c>
      <c r="K36" s="24">
        <v>20</v>
      </c>
      <c r="L36" s="25"/>
    </row>
    <row r="37" s="2" customFormat="1" ht="25.95" customHeight="1" spans="1:12">
      <c r="A37" s="13">
        <v>31</v>
      </c>
      <c r="B37" s="20" t="s">
        <v>103</v>
      </c>
      <c r="C37" s="20" t="s">
        <v>108</v>
      </c>
      <c r="D37" s="20" t="s">
        <v>94</v>
      </c>
      <c r="E37" s="13" t="s">
        <v>43</v>
      </c>
      <c r="F37" s="13">
        <v>1</v>
      </c>
      <c r="G37" s="27" t="s">
        <v>109</v>
      </c>
      <c r="H37" s="27" t="s">
        <v>109</v>
      </c>
      <c r="I37" s="22">
        <v>2300</v>
      </c>
      <c r="J37" s="23">
        <v>0</v>
      </c>
      <c r="K37" s="24">
        <v>20</v>
      </c>
      <c r="L37" s="25"/>
    </row>
    <row r="38" s="2" customFormat="1" ht="25.95" customHeight="1" spans="1:12">
      <c r="A38" s="13">
        <v>32</v>
      </c>
      <c r="B38" s="20" t="s">
        <v>103</v>
      </c>
      <c r="C38" s="20" t="s">
        <v>93</v>
      </c>
      <c r="D38" s="20" t="s">
        <v>94</v>
      </c>
      <c r="E38" s="13" t="s">
        <v>43</v>
      </c>
      <c r="F38" s="13">
        <v>1</v>
      </c>
      <c r="G38" s="27" t="s">
        <v>110</v>
      </c>
      <c r="H38" s="27" t="s">
        <v>110</v>
      </c>
      <c r="I38" s="22">
        <v>8400</v>
      </c>
      <c r="J38" s="23">
        <v>0</v>
      </c>
      <c r="K38" s="24">
        <v>40</v>
      </c>
      <c r="L38" s="25"/>
    </row>
    <row r="39" s="2" customFormat="1" ht="25.95" customHeight="1" spans="1:12">
      <c r="A39" s="13">
        <v>33</v>
      </c>
      <c r="B39" s="20" t="s">
        <v>111</v>
      </c>
      <c r="C39" s="20" t="s">
        <v>85</v>
      </c>
      <c r="D39" s="20" t="s">
        <v>63</v>
      </c>
      <c r="E39" s="13" t="s">
        <v>43</v>
      </c>
      <c r="F39" s="13">
        <v>1</v>
      </c>
      <c r="G39" s="27" t="s">
        <v>112</v>
      </c>
      <c r="H39" s="27" t="s">
        <v>112</v>
      </c>
      <c r="I39" s="22">
        <v>2950</v>
      </c>
      <c r="J39" s="23">
        <v>0</v>
      </c>
      <c r="K39" s="24">
        <v>280</v>
      </c>
      <c r="L39" s="25"/>
    </row>
    <row r="40" s="2" customFormat="1" ht="25.95" customHeight="1" spans="1:12">
      <c r="A40" s="13">
        <v>34</v>
      </c>
      <c r="B40" s="20" t="s">
        <v>111</v>
      </c>
      <c r="C40" s="20" t="s">
        <v>85</v>
      </c>
      <c r="D40" s="20" t="s">
        <v>86</v>
      </c>
      <c r="E40" s="13" t="s">
        <v>43</v>
      </c>
      <c r="F40" s="13">
        <v>1</v>
      </c>
      <c r="G40" s="27" t="s">
        <v>113</v>
      </c>
      <c r="H40" s="27" t="s">
        <v>113</v>
      </c>
      <c r="I40" s="22">
        <v>5999</v>
      </c>
      <c r="J40" s="23">
        <v>0</v>
      </c>
      <c r="K40" s="24">
        <v>280</v>
      </c>
      <c r="L40" s="25"/>
    </row>
    <row r="41" s="2" customFormat="1" ht="25.95" customHeight="1" spans="1:12">
      <c r="A41" s="13">
        <v>35</v>
      </c>
      <c r="B41" s="28" t="s">
        <v>111</v>
      </c>
      <c r="C41" s="20" t="s">
        <v>85</v>
      </c>
      <c r="D41" s="20" t="s">
        <v>86</v>
      </c>
      <c r="E41" s="13" t="s">
        <v>43</v>
      </c>
      <c r="F41" s="13">
        <v>1</v>
      </c>
      <c r="G41" s="27" t="s">
        <v>89</v>
      </c>
      <c r="H41" s="27" t="s">
        <v>89</v>
      </c>
      <c r="I41" s="22">
        <v>9300</v>
      </c>
      <c r="J41" s="23">
        <v>0</v>
      </c>
      <c r="K41" s="24">
        <v>280</v>
      </c>
      <c r="L41" s="25"/>
    </row>
    <row r="42" s="2" customFormat="1" ht="25.95" customHeight="1" spans="1:12">
      <c r="A42" s="13">
        <v>36</v>
      </c>
      <c r="B42" s="20" t="s">
        <v>111</v>
      </c>
      <c r="C42" s="20" t="s">
        <v>85</v>
      </c>
      <c r="D42" s="20" t="s">
        <v>86</v>
      </c>
      <c r="E42" s="13" t="s">
        <v>43</v>
      </c>
      <c r="F42" s="13">
        <v>1</v>
      </c>
      <c r="G42" s="29" t="s">
        <v>89</v>
      </c>
      <c r="H42" s="29" t="s">
        <v>89</v>
      </c>
      <c r="I42" s="22">
        <v>2900</v>
      </c>
      <c r="J42" s="23">
        <v>0</v>
      </c>
      <c r="K42" s="24">
        <v>280</v>
      </c>
      <c r="L42" s="25"/>
    </row>
    <row r="43" s="2" customFormat="1" ht="25.95" customHeight="1" spans="1:12">
      <c r="A43" s="13">
        <v>37</v>
      </c>
      <c r="B43" s="20" t="s">
        <v>114</v>
      </c>
      <c r="C43" s="20" t="s">
        <v>115</v>
      </c>
      <c r="D43" s="20" t="s">
        <v>116</v>
      </c>
      <c r="E43" s="13" t="s">
        <v>43</v>
      </c>
      <c r="F43" s="13">
        <v>1</v>
      </c>
      <c r="G43" s="29" t="s">
        <v>117</v>
      </c>
      <c r="H43" s="29" t="s">
        <v>117</v>
      </c>
      <c r="I43" s="22">
        <v>3200</v>
      </c>
      <c r="J43" s="23">
        <v>0</v>
      </c>
      <c r="K43" s="24">
        <v>3</v>
      </c>
      <c r="L43" s="25"/>
    </row>
    <row r="44" s="2" customFormat="1" ht="25.95" customHeight="1" spans="1:12">
      <c r="A44" s="13">
        <v>38</v>
      </c>
      <c r="B44" s="20" t="s">
        <v>118</v>
      </c>
      <c r="C44" s="20" t="s">
        <v>119</v>
      </c>
      <c r="D44" s="20" t="s">
        <v>120</v>
      </c>
      <c r="E44" s="13" t="s">
        <v>43</v>
      </c>
      <c r="F44" s="13">
        <v>1</v>
      </c>
      <c r="G44" s="29" t="s">
        <v>121</v>
      </c>
      <c r="H44" s="29" t="s">
        <v>121</v>
      </c>
      <c r="I44" s="22">
        <v>1380</v>
      </c>
      <c r="J44" s="23">
        <v>0</v>
      </c>
      <c r="K44" s="24">
        <v>0.5</v>
      </c>
      <c r="L44" s="25"/>
    </row>
    <row r="45" s="2" customFormat="1" ht="25.95" customHeight="1" spans="1:12">
      <c r="A45" s="13">
        <v>39</v>
      </c>
      <c r="B45" s="20" t="s">
        <v>118</v>
      </c>
      <c r="C45" s="20" t="s">
        <v>119</v>
      </c>
      <c r="D45" s="20" t="s">
        <v>120</v>
      </c>
      <c r="E45" s="13" t="s">
        <v>43</v>
      </c>
      <c r="F45" s="13">
        <v>1</v>
      </c>
      <c r="G45" s="29" t="s">
        <v>121</v>
      </c>
      <c r="H45" s="29" t="s">
        <v>121</v>
      </c>
      <c r="I45" s="22">
        <v>1380</v>
      </c>
      <c r="J45" s="23">
        <v>0</v>
      </c>
      <c r="K45" s="24">
        <v>0.5</v>
      </c>
      <c r="L45" s="25"/>
    </row>
    <row r="46" s="2" customFormat="1" ht="25.95" customHeight="1" spans="1:12">
      <c r="A46" s="13">
        <v>40</v>
      </c>
      <c r="B46" s="20" t="s">
        <v>118</v>
      </c>
      <c r="C46" s="20" t="s">
        <v>119</v>
      </c>
      <c r="D46" s="20" t="s">
        <v>120</v>
      </c>
      <c r="E46" s="13" t="s">
        <v>43</v>
      </c>
      <c r="F46" s="13">
        <v>1</v>
      </c>
      <c r="G46" s="29" t="s">
        <v>121</v>
      </c>
      <c r="H46" s="29" t="s">
        <v>121</v>
      </c>
      <c r="I46" s="22">
        <v>1380</v>
      </c>
      <c r="J46" s="23">
        <v>0</v>
      </c>
      <c r="K46" s="24">
        <v>0.5</v>
      </c>
      <c r="L46" s="25"/>
    </row>
    <row r="47" s="2" customFormat="1" ht="25.95" customHeight="1" spans="1:12">
      <c r="A47" s="13">
        <v>41</v>
      </c>
      <c r="B47" s="20" t="s">
        <v>114</v>
      </c>
      <c r="C47" s="20" t="s">
        <v>115</v>
      </c>
      <c r="D47" s="20" t="s">
        <v>116</v>
      </c>
      <c r="E47" s="13" t="s">
        <v>43</v>
      </c>
      <c r="F47" s="13">
        <v>1</v>
      </c>
      <c r="G47" s="29" t="s">
        <v>117</v>
      </c>
      <c r="H47" s="29" t="s">
        <v>117</v>
      </c>
      <c r="I47" s="22">
        <v>3200</v>
      </c>
      <c r="J47" s="23">
        <v>0</v>
      </c>
      <c r="K47" s="24">
        <v>3</v>
      </c>
      <c r="L47" s="25"/>
    </row>
    <row r="48" s="2" customFormat="1" ht="25.95" customHeight="1" spans="1:12">
      <c r="A48" s="13">
        <v>42</v>
      </c>
      <c r="B48" s="20" t="s">
        <v>122</v>
      </c>
      <c r="C48" s="20" t="s">
        <v>123</v>
      </c>
      <c r="D48" s="20" t="s">
        <v>124</v>
      </c>
      <c r="E48" s="13" t="s">
        <v>43</v>
      </c>
      <c r="F48" s="13">
        <v>1</v>
      </c>
      <c r="G48" s="29" t="s">
        <v>121</v>
      </c>
      <c r="H48" s="29" t="s">
        <v>121</v>
      </c>
      <c r="I48" s="22">
        <v>4780</v>
      </c>
      <c r="J48" s="23">
        <v>0</v>
      </c>
      <c r="K48" s="24">
        <v>40</v>
      </c>
      <c r="L48" s="25"/>
    </row>
    <row r="49" s="2" customFormat="1" ht="25.95" customHeight="1" spans="1:12">
      <c r="A49" s="13">
        <v>43</v>
      </c>
      <c r="B49" s="20" t="s">
        <v>118</v>
      </c>
      <c r="C49" s="20" t="s">
        <v>119</v>
      </c>
      <c r="D49" s="20" t="s">
        <v>120</v>
      </c>
      <c r="E49" s="13" t="s">
        <v>43</v>
      </c>
      <c r="F49" s="13">
        <v>1</v>
      </c>
      <c r="G49" s="29" t="s">
        <v>121</v>
      </c>
      <c r="H49" s="29" t="s">
        <v>121</v>
      </c>
      <c r="I49" s="22">
        <v>1380</v>
      </c>
      <c r="J49" s="23">
        <v>0</v>
      </c>
      <c r="K49" s="24">
        <v>0.5</v>
      </c>
      <c r="L49" s="25"/>
    </row>
    <row r="50" s="2" customFormat="1" ht="25.95" customHeight="1" spans="1:12">
      <c r="A50" s="13">
        <v>44</v>
      </c>
      <c r="B50" s="20" t="s">
        <v>118</v>
      </c>
      <c r="C50" s="20" t="s">
        <v>119</v>
      </c>
      <c r="D50" s="20" t="s">
        <v>120</v>
      </c>
      <c r="E50" s="13" t="s">
        <v>43</v>
      </c>
      <c r="F50" s="13">
        <v>1</v>
      </c>
      <c r="G50" s="29" t="s">
        <v>121</v>
      </c>
      <c r="H50" s="29" t="s">
        <v>121</v>
      </c>
      <c r="I50" s="22">
        <v>1380</v>
      </c>
      <c r="J50" s="23">
        <v>0</v>
      </c>
      <c r="K50" s="24">
        <v>0.5</v>
      </c>
      <c r="L50" s="25"/>
    </row>
    <row r="51" s="2" customFormat="1" ht="25.95" customHeight="1" spans="1:12">
      <c r="A51" s="13">
        <v>45</v>
      </c>
      <c r="B51" s="20" t="s">
        <v>125</v>
      </c>
      <c r="C51" s="20"/>
      <c r="D51" s="20"/>
      <c r="E51" s="13" t="s">
        <v>43</v>
      </c>
      <c r="F51" s="13">
        <v>1</v>
      </c>
      <c r="G51" s="29" t="s">
        <v>117</v>
      </c>
      <c r="H51" s="29" t="s">
        <v>117</v>
      </c>
      <c r="I51" s="22">
        <v>3800</v>
      </c>
      <c r="J51" s="23">
        <v>0</v>
      </c>
      <c r="K51" s="24">
        <v>28</v>
      </c>
      <c r="L51" s="25"/>
    </row>
    <row r="52" s="2" customFormat="1" ht="25.95" customHeight="1" spans="1:12">
      <c r="A52" s="13">
        <v>46</v>
      </c>
      <c r="B52" s="20" t="s">
        <v>114</v>
      </c>
      <c r="C52" s="20" t="s">
        <v>115</v>
      </c>
      <c r="D52" s="20" t="s">
        <v>116</v>
      </c>
      <c r="E52" s="13" t="s">
        <v>43</v>
      </c>
      <c r="F52" s="13">
        <v>1</v>
      </c>
      <c r="G52" s="29" t="s">
        <v>117</v>
      </c>
      <c r="H52" s="29" t="s">
        <v>117</v>
      </c>
      <c r="I52" s="22">
        <v>3200</v>
      </c>
      <c r="J52" s="23">
        <v>0</v>
      </c>
      <c r="K52" s="24">
        <v>3</v>
      </c>
      <c r="L52" s="25"/>
    </row>
    <row r="53" s="2" customFormat="1" ht="25.95" customHeight="1" spans="1:12">
      <c r="A53" s="13">
        <v>47</v>
      </c>
      <c r="B53" s="20" t="s">
        <v>118</v>
      </c>
      <c r="C53" s="20" t="s">
        <v>119</v>
      </c>
      <c r="D53" s="20" t="s">
        <v>120</v>
      </c>
      <c r="E53" s="13" t="s">
        <v>43</v>
      </c>
      <c r="F53" s="13">
        <v>1</v>
      </c>
      <c r="G53" s="29" t="s">
        <v>121</v>
      </c>
      <c r="H53" s="29" t="s">
        <v>121</v>
      </c>
      <c r="I53" s="22">
        <v>1380</v>
      </c>
      <c r="J53" s="23">
        <v>0</v>
      </c>
      <c r="K53" s="24">
        <v>0.5</v>
      </c>
      <c r="L53" s="25"/>
    </row>
    <row r="54" s="2" customFormat="1" ht="25.95" customHeight="1" spans="1:12">
      <c r="A54" s="13">
        <v>48</v>
      </c>
      <c r="B54" s="20" t="s">
        <v>126</v>
      </c>
      <c r="C54" s="20" t="s">
        <v>127</v>
      </c>
      <c r="D54" s="20" t="s">
        <v>124</v>
      </c>
      <c r="E54" s="13" t="s">
        <v>43</v>
      </c>
      <c r="F54" s="13">
        <v>1</v>
      </c>
      <c r="G54" s="29" t="s">
        <v>128</v>
      </c>
      <c r="H54" s="29" t="str">
        <f>G54</f>
        <v>2013.11.29</v>
      </c>
      <c r="I54" s="22">
        <v>6200</v>
      </c>
      <c r="J54" s="23">
        <v>0</v>
      </c>
      <c r="K54" s="24">
        <v>28</v>
      </c>
      <c r="L54" s="25"/>
    </row>
    <row r="55" s="2" customFormat="1" ht="25.95" customHeight="1" spans="1:12">
      <c r="A55" s="13">
        <v>49</v>
      </c>
      <c r="B55" s="20" t="s">
        <v>129</v>
      </c>
      <c r="C55" s="20" t="s">
        <v>130</v>
      </c>
      <c r="D55" s="20" t="s">
        <v>131</v>
      </c>
      <c r="E55" s="13" t="s">
        <v>43</v>
      </c>
      <c r="F55" s="13">
        <v>1</v>
      </c>
      <c r="G55" s="29" t="s">
        <v>132</v>
      </c>
      <c r="H55" s="29" t="str">
        <f t="shared" ref="H55:H89" si="0">G55</f>
        <v>2018.12.26</v>
      </c>
      <c r="I55" s="22">
        <v>7960</v>
      </c>
      <c r="J55" s="23">
        <v>0</v>
      </c>
      <c r="K55" s="24">
        <v>6</v>
      </c>
      <c r="L55" s="25"/>
    </row>
    <row r="56" s="2" customFormat="1" ht="25.95" customHeight="1" spans="1:12">
      <c r="A56" s="13">
        <v>50</v>
      </c>
      <c r="B56" s="20" t="s">
        <v>129</v>
      </c>
      <c r="C56" s="20" t="s">
        <v>130</v>
      </c>
      <c r="D56" s="20" t="s">
        <v>131</v>
      </c>
      <c r="E56" s="13" t="s">
        <v>43</v>
      </c>
      <c r="F56" s="13">
        <v>1</v>
      </c>
      <c r="G56" s="29" t="s">
        <v>132</v>
      </c>
      <c r="H56" s="29" t="str">
        <f t="shared" si="0"/>
        <v>2018.12.26</v>
      </c>
      <c r="I56" s="22">
        <v>7960</v>
      </c>
      <c r="J56" s="23">
        <v>0</v>
      </c>
      <c r="K56" s="24">
        <v>6</v>
      </c>
      <c r="L56" s="25"/>
    </row>
    <row r="57" s="2" customFormat="1" ht="25.95" customHeight="1" spans="1:12">
      <c r="A57" s="13">
        <v>51</v>
      </c>
      <c r="B57" s="20" t="s">
        <v>129</v>
      </c>
      <c r="C57" s="20" t="s">
        <v>130</v>
      </c>
      <c r="D57" s="20" t="s">
        <v>131</v>
      </c>
      <c r="E57" s="13" t="s">
        <v>43</v>
      </c>
      <c r="F57" s="13">
        <v>1</v>
      </c>
      <c r="G57" s="29" t="s">
        <v>132</v>
      </c>
      <c r="H57" s="29" t="str">
        <f t="shared" si="0"/>
        <v>2018.12.26</v>
      </c>
      <c r="I57" s="22">
        <v>7960</v>
      </c>
      <c r="J57" s="23">
        <v>0</v>
      </c>
      <c r="K57" s="24">
        <v>6</v>
      </c>
      <c r="L57" s="25"/>
    </row>
    <row r="58" s="2" customFormat="1" ht="25.95" customHeight="1" spans="1:12">
      <c r="A58" s="13">
        <v>52</v>
      </c>
      <c r="B58" s="20" t="s">
        <v>129</v>
      </c>
      <c r="C58" s="20" t="s">
        <v>130</v>
      </c>
      <c r="D58" s="20" t="s">
        <v>131</v>
      </c>
      <c r="E58" s="13" t="s">
        <v>43</v>
      </c>
      <c r="F58" s="13">
        <v>1</v>
      </c>
      <c r="G58" s="29" t="s">
        <v>132</v>
      </c>
      <c r="H58" s="29" t="str">
        <f t="shared" si="0"/>
        <v>2018.12.26</v>
      </c>
      <c r="I58" s="22">
        <v>7960</v>
      </c>
      <c r="J58" s="23">
        <v>0</v>
      </c>
      <c r="K58" s="24">
        <v>6</v>
      </c>
      <c r="L58" s="25"/>
    </row>
    <row r="59" s="2" customFormat="1" ht="25.95" customHeight="1" spans="1:12">
      <c r="A59" s="13">
        <v>53</v>
      </c>
      <c r="B59" s="20" t="s">
        <v>129</v>
      </c>
      <c r="C59" s="20" t="s">
        <v>130</v>
      </c>
      <c r="D59" s="20" t="s">
        <v>131</v>
      </c>
      <c r="E59" s="13" t="s">
        <v>43</v>
      </c>
      <c r="F59" s="13">
        <v>1</v>
      </c>
      <c r="G59" s="29" t="s">
        <v>132</v>
      </c>
      <c r="H59" s="29" t="str">
        <f t="shared" si="0"/>
        <v>2018.12.26</v>
      </c>
      <c r="I59" s="22">
        <v>7960</v>
      </c>
      <c r="J59" s="23">
        <v>0</v>
      </c>
      <c r="K59" s="24">
        <v>6</v>
      </c>
      <c r="L59" s="25"/>
    </row>
    <row r="60" s="2" customFormat="1" ht="25.95" customHeight="1" spans="1:12">
      <c r="A60" s="13">
        <v>54</v>
      </c>
      <c r="B60" s="20" t="s">
        <v>133</v>
      </c>
      <c r="C60" s="20" t="s">
        <v>130</v>
      </c>
      <c r="D60" s="20" t="s">
        <v>131</v>
      </c>
      <c r="E60" s="13" t="s">
        <v>43</v>
      </c>
      <c r="F60" s="13">
        <v>1</v>
      </c>
      <c r="G60" s="29" t="s">
        <v>134</v>
      </c>
      <c r="H60" s="29" t="str">
        <f t="shared" si="0"/>
        <v>2019.06.30</v>
      </c>
      <c r="I60" s="22">
        <v>8000</v>
      </c>
      <c r="J60" s="23">
        <v>0</v>
      </c>
      <c r="K60" s="24">
        <v>6</v>
      </c>
      <c r="L60" s="25"/>
    </row>
    <row r="61" s="2" customFormat="1" ht="25.95" customHeight="1" spans="1:12">
      <c r="A61" s="13">
        <v>55</v>
      </c>
      <c r="B61" s="20" t="s">
        <v>133</v>
      </c>
      <c r="C61" s="20" t="s">
        <v>130</v>
      </c>
      <c r="D61" s="20" t="s">
        <v>131</v>
      </c>
      <c r="E61" s="13" t="s">
        <v>43</v>
      </c>
      <c r="F61" s="13">
        <v>1</v>
      </c>
      <c r="G61" s="29" t="s">
        <v>134</v>
      </c>
      <c r="H61" s="29" t="str">
        <f t="shared" si="0"/>
        <v>2019.06.30</v>
      </c>
      <c r="I61" s="22">
        <v>8000</v>
      </c>
      <c r="J61" s="23">
        <v>0</v>
      </c>
      <c r="K61" s="24">
        <v>6</v>
      </c>
      <c r="L61" s="25"/>
    </row>
    <row r="62" s="2" customFormat="1" ht="25.95" customHeight="1" spans="1:12">
      <c r="A62" s="13">
        <v>56</v>
      </c>
      <c r="B62" s="20" t="s">
        <v>133</v>
      </c>
      <c r="C62" s="20" t="s">
        <v>130</v>
      </c>
      <c r="D62" s="20" t="s">
        <v>131</v>
      </c>
      <c r="E62" s="13" t="s">
        <v>43</v>
      </c>
      <c r="F62" s="13">
        <v>1</v>
      </c>
      <c r="G62" s="29" t="s">
        <v>134</v>
      </c>
      <c r="H62" s="29" t="str">
        <f t="shared" si="0"/>
        <v>2019.06.30</v>
      </c>
      <c r="I62" s="22">
        <v>8000</v>
      </c>
      <c r="J62" s="23">
        <v>0</v>
      </c>
      <c r="K62" s="24">
        <v>6</v>
      </c>
      <c r="L62" s="25"/>
    </row>
    <row r="63" s="2" customFormat="1" ht="25.95" customHeight="1" spans="1:12">
      <c r="A63" s="13">
        <v>57</v>
      </c>
      <c r="B63" s="20" t="s">
        <v>133</v>
      </c>
      <c r="C63" s="20" t="s">
        <v>130</v>
      </c>
      <c r="D63" s="20" t="s">
        <v>131</v>
      </c>
      <c r="E63" s="13" t="s">
        <v>43</v>
      </c>
      <c r="F63" s="13">
        <v>1</v>
      </c>
      <c r="G63" s="29" t="s">
        <v>134</v>
      </c>
      <c r="H63" s="29" t="str">
        <f t="shared" si="0"/>
        <v>2019.06.30</v>
      </c>
      <c r="I63" s="22">
        <v>8000</v>
      </c>
      <c r="J63" s="23">
        <v>0</v>
      </c>
      <c r="K63" s="24">
        <v>6</v>
      </c>
      <c r="L63" s="25"/>
    </row>
    <row r="64" s="2" customFormat="1" ht="25.95" customHeight="1" spans="1:12">
      <c r="A64" s="13">
        <v>58</v>
      </c>
      <c r="B64" s="20" t="s">
        <v>133</v>
      </c>
      <c r="C64" s="20" t="s">
        <v>130</v>
      </c>
      <c r="D64" s="20" t="s">
        <v>131</v>
      </c>
      <c r="E64" s="13" t="s">
        <v>43</v>
      </c>
      <c r="F64" s="13">
        <v>1</v>
      </c>
      <c r="G64" s="29" t="s">
        <v>134</v>
      </c>
      <c r="H64" s="29" t="str">
        <f t="shared" si="0"/>
        <v>2019.06.30</v>
      </c>
      <c r="I64" s="22">
        <v>8000</v>
      </c>
      <c r="J64" s="23">
        <v>0</v>
      </c>
      <c r="K64" s="24">
        <v>6</v>
      </c>
      <c r="L64" s="25"/>
    </row>
    <row r="65" s="2" customFormat="1" ht="25.95" customHeight="1" spans="1:12">
      <c r="A65" s="13">
        <v>59</v>
      </c>
      <c r="B65" s="20" t="s">
        <v>133</v>
      </c>
      <c r="C65" s="20" t="s">
        <v>130</v>
      </c>
      <c r="D65" s="20" t="s">
        <v>131</v>
      </c>
      <c r="E65" s="13" t="s">
        <v>43</v>
      </c>
      <c r="F65" s="13">
        <v>1</v>
      </c>
      <c r="G65" s="29" t="s">
        <v>134</v>
      </c>
      <c r="H65" s="29" t="str">
        <f t="shared" si="0"/>
        <v>2019.06.30</v>
      </c>
      <c r="I65" s="22">
        <v>8000</v>
      </c>
      <c r="J65" s="23">
        <v>0</v>
      </c>
      <c r="K65" s="24">
        <v>6</v>
      </c>
      <c r="L65" s="25"/>
    </row>
    <row r="66" s="2" customFormat="1" ht="25.95" customHeight="1" spans="1:12">
      <c r="A66" s="13">
        <v>60</v>
      </c>
      <c r="B66" s="20" t="s">
        <v>133</v>
      </c>
      <c r="C66" s="20" t="s">
        <v>130</v>
      </c>
      <c r="D66" s="20" t="s">
        <v>131</v>
      </c>
      <c r="E66" s="13" t="s">
        <v>43</v>
      </c>
      <c r="F66" s="13">
        <v>1</v>
      </c>
      <c r="G66" s="29" t="s">
        <v>134</v>
      </c>
      <c r="H66" s="29" t="str">
        <f t="shared" si="0"/>
        <v>2019.06.30</v>
      </c>
      <c r="I66" s="22">
        <v>8000</v>
      </c>
      <c r="J66" s="23">
        <v>0</v>
      </c>
      <c r="K66" s="24">
        <v>6</v>
      </c>
      <c r="L66" s="25"/>
    </row>
    <row r="67" s="2" customFormat="1" ht="25.95" customHeight="1" spans="1:12">
      <c r="A67" s="13">
        <v>61</v>
      </c>
      <c r="B67" s="20" t="s">
        <v>133</v>
      </c>
      <c r="C67" s="20" t="s">
        <v>130</v>
      </c>
      <c r="D67" s="20" t="s">
        <v>131</v>
      </c>
      <c r="E67" s="13" t="s">
        <v>43</v>
      </c>
      <c r="F67" s="13">
        <v>1</v>
      </c>
      <c r="G67" s="29" t="s">
        <v>134</v>
      </c>
      <c r="H67" s="29" t="str">
        <f t="shared" si="0"/>
        <v>2019.06.30</v>
      </c>
      <c r="I67" s="22">
        <v>8000</v>
      </c>
      <c r="J67" s="23">
        <v>0</v>
      </c>
      <c r="K67" s="24">
        <v>6</v>
      </c>
      <c r="L67" s="25"/>
    </row>
    <row r="68" s="2" customFormat="1" ht="25.95" customHeight="1" spans="1:12">
      <c r="A68" s="13">
        <v>62</v>
      </c>
      <c r="B68" s="20" t="s">
        <v>133</v>
      </c>
      <c r="C68" s="20" t="s">
        <v>130</v>
      </c>
      <c r="D68" s="20" t="s">
        <v>131</v>
      </c>
      <c r="E68" s="13" t="s">
        <v>43</v>
      </c>
      <c r="F68" s="13">
        <v>1</v>
      </c>
      <c r="G68" s="29" t="s">
        <v>134</v>
      </c>
      <c r="H68" s="29" t="str">
        <f t="shared" si="0"/>
        <v>2019.06.30</v>
      </c>
      <c r="I68" s="22">
        <v>8000</v>
      </c>
      <c r="J68" s="23">
        <v>0</v>
      </c>
      <c r="K68" s="24">
        <v>6</v>
      </c>
      <c r="L68" s="25"/>
    </row>
    <row r="69" s="2" customFormat="1" ht="25.95" customHeight="1" spans="1:12">
      <c r="A69" s="13">
        <v>63</v>
      </c>
      <c r="B69" s="20" t="s">
        <v>133</v>
      </c>
      <c r="C69" s="20" t="s">
        <v>130</v>
      </c>
      <c r="D69" s="20" t="s">
        <v>131</v>
      </c>
      <c r="E69" s="13" t="s">
        <v>43</v>
      </c>
      <c r="F69" s="13">
        <v>1</v>
      </c>
      <c r="G69" s="29" t="s">
        <v>134</v>
      </c>
      <c r="H69" s="29" t="str">
        <f t="shared" si="0"/>
        <v>2019.06.30</v>
      </c>
      <c r="I69" s="22">
        <v>8000</v>
      </c>
      <c r="J69" s="23">
        <v>0</v>
      </c>
      <c r="K69" s="24">
        <v>6</v>
      </c>
      <c r="L69" s="25"/>
    </row>
    <row r="70" s="2" customFormat="1" ht="25.95" customHeight="1" spans="1:12">
      <c r="A70" s="13">
        <v>64</v>
      </c>
      <c r="B70" s="20" t="s">
        <v>133</v>
      </c>
      <c r="C70" s="20" t="s">
        <v>130</v>
      </c>
      <c r="D70" s="20" t="s">
        <v>131</v>
      </c>
      <c r="E70" s="13" t="s">
        <v>43</v>
      </c>
      <c r="F70" s="13">
        <v>1</v>
      </c>
      <c r="G70" s="29" t="s">
        <v>134</v>
      </c>
      <c r="H70" s="29" t="str">
        <f t="shared" si="0"/>
        <v>2019.06.30</v>
      </c>
      <c r="I70" s="22">
        <v>8000</v>
      </c>
      <c r="J70" s="23">
        <v>0</v>
      </c>
      <c r="K70" s="24">
        <v>6</v>
      </c>
      <c r="L70" s="25"/>
    </row>
    <row r="71" s="2" customFormat="1" ht="25.95" customHeight="1" spans="1:12">
      <c r="A71" s="13">
        <v>65</v>
      </c>
      <c r="B71" s="20" t="s">
        <v>133</v>
      </c>
      <c r="C71" s="20" t="s">
        <v>130</v>
      </c>
      <c r="D71" s="20" t="s">
        <v>131</v>
      </c>
      <c r="E71" s="13" t="s">
        <v>43</v>
      </c>
      <c r="F71" s="13">
        <v>1</v>
      </c>
      <c r="G71" s="29" t="s">
        <v>134</v>
      </c>
      <c r="H71" s="29" t="str">
        <f t="shared" si="0"/>
        <v>2019.06.30</v>
      </c>
      <c r="I71" s="22">
        <v>8000</v>
      </c>
      <c r="J71" s="23">
        <v>0</v>
      </c>
      <c r="K71" s="24">
        <v>6</v>
      </c>
      <c r="L71" s="25"/>
    </row>
    <row r="72" s="2" customFormat="1" ht="25.95" customHeight="1" spans="1:12">
      <c r="A72" s="13">
        <v>66</v>
      </c>
      <c r="B72" s="20" t="s">
        <v>133</v>
      </c>
      <c r="C72" s="20" t="s">
        <v>130</v>
      </c>
      <c r="D72" s="20" t="s">
        <v>131</v>
      </c>
      <c r="E72" s="13" t="s">
        <v>43</v>
      </c>
      <c r="F72" s="13">
        <v>1</v>
      </c>
      <c r="G72" s="29" t="s">
        <v>134</v>
      </c>
      <c r="H72" s="29" t="str">
        <f t="shared" si="0"/>
        <v>2019.06.30</v>
      </c>
      <c r="I72" s="22">
        <v>8000</v>
      </c>
      <c r="J72" s="23">
        <v>0</v>
      </c>
      <c r="K72" s="24">
        <v>6</v>
      </c>
      <c r="L72" s="25"/>
    </row>
    <row r="73" s="2" customFormat="1" ht="25.95" customHeight="1" spans="1:12">
      <c r="A73" s="13">
        <v>67</v>
      </c>
      <c r="B73" s="20" t="s">
        <v>133</v>
      </c>
      <c r="C73" s="20" t="s">
        <v>130</v>
      </c>
      <c r="D73" s="20" t="s">
        <v>131</v>
      </c>
      <c r="E73" s="13" t="s">
        <v>43</v>
      </c>
      <c r="F73" s="13">
        <v>1</v>
      </c>
      <c r="G73" s="29" t="s">
        <v>134</v>
      </c>
      <c r="H73" s="29" t="str">
        <f t="shared" si="0"/>
        <v>2019.06.30</v>
      </c>
      <c r="I73" s="22">
        <v>8000</v>
      </c>
      <c r="J73" s="23">
        <v>0</v>
      </c>
      <c r="K73" s="24">
        <v>6</v>
      </c>
      <c r="L73" s="25"/>
    </row>
    <row r="74" s="2" customFormat="1" ht="25.95" customHeight="1" spans="1:12">
      <c r="A74" s="13">
        <v>68</v>
      </c>
      <c r="B74" s="20" t="s">
        <v>135</v>
      </c>
      <c r="C74" s="20" t="s">
        <v>136</v>
      </c>
      <c r="D74" s="20" t="s">
        <v>131</v>
      </c>
      <c r="E74" s="13" t="s">
        <v>43</v>
      </c>
      <c r="F74" s="13">
        <v>1</v>
      </c>
      <c r="G74" s="29" t="s">
        <v>134</v>
      </c>
      <c r="H74" s="29" t="str">
        <f t="shared" si="0"/>
        <v>2019.06.30</v>
      </c>
      <c r="I74" s="22">
        <v>12000</v>
      </c>
      <c r="J74" s="23">
        <v>0</v>
      </c>
      <c r="K74" s="24">
        <v>60</v>
      </c>
      <c r="L74" s="25"/>
    </row>
    <row r="75" s="2" customFormat="1" ht="25.95" customHeight="1" spans="1:12">
      <c r="A75" s="13">
        <v>69</v>
      </c>
      <c r="B75" s="20" t="s">
        <v>122</v>
      </c>
      <c r="C75" s="20" t="s">
        <v>137</v>
      </c>
      <c r="D75" s="20" t="s">
        <v>124</v>
      </c>
      <c r="E75" s="13" t="s">
        <v>43</v>
      </c>
      <c r="F75" s="13">
        <v>1</v>
      </c>
      <c r="G75" s="29" t="s">
        <v>138</v>
      </c>
      <c r="H75" s="29" t="str">
        <f t="shared" si="0"/>
        <v>2012.04.30</v>
      </c>
      <c r="I75" s="22">
        <v>4240</v>
      </c>
      <c r="J75" s="23">
        <v>0</v>
      </c>
      <c r="K75" s="24">
        <v>40</v>
      </c>
      <c r="L75" s="25"/>
    </row>
    <row r="76" s="2" customFormat="1" ht="25.95" customHeight="1" spans="1:12">
      <c r="A76" s="13">
        <v>70</v>
      </c>
      <c r="B76" s="20" t="s">
        <v>125</v>
      </c>
      <c r="C76" s="20" t="s">
        <v>139</v>
      </c>
      <c r="D76" s="20" t="s">
        <v>124</v>
      </c>
      <c r="E76" s="13" t="s">
        <v>43</v>
      </c>
      <c r="F76" s="13">
        <v>1</v>
      </c>
      <c r="G76" s="29" t="s">
        <v>140</v>
      </c>
      <c r="H76" s="29" t="str">
        <f t="shared" si="0"/>
        <v>2015.10.11</v>
      </c>
      <c r="I76" s="22">
        <v>4200</v>
      </c>
      <c r="J76" s="23">
        <v>0</v>
      </c>
      <c r="K76" s="24">
        <v>28</v>
      </c>
      <c r="L76" s="25"/>
    </row>
    <row r="77" s="2" customFormat="1" ht="25.95" customHeight="1" spans="1:12">
      <c r="A77" s="13">
        <v>71</v>
      </c>
      <c r="B77" s="20" t="s">
        <v>122</v>
      </c>
      <c r="C77" s="20" t="s">
        <v>137</v>
      </c>
      <c r="D77" s="20" t="s">
        <v>124</v>
      </c>
      <c r="E77" s="13" t="s">
        <v>43</v>
      </c>
      <c r="F77" s="13">
        <v>1</v>
      </c>
      <c r="G77" s="29" t="s">
        <v>141</v>
      </c>
      <c r="H77" s="29" t="str">
        <f t="shared" si="0"/>
        <v>2014.04.15</v>
      </c>
      <c r="I77" s="22">
        <v>4600</v>
      </c>
      <c r="J77" s="23">
        <v>0</v>
      </c>
      <c r="K77" s="24">
        <v>40</v>
      </c>
      <c r="L77" s="25"/>
    </row>
    <row r="78" s="2" customFormat="1" ht="25.95" customHeight="1" spans="1:12">
      <c r="A78" s="13">
        <v>72</v>
      </c>
      <c r="B78" s="20" t="s">
        <v>142</v>
      </c>
      <c r="C78" s="20" t="s">
        <v>143</v>
      </c>
      <c r="D78" s="20" t="s">
        <v>144</v>
      </c>
      <c r="E78" s="13" t="s">
        <v>43</v>
      </c>
      <c r="F78" s="13">
        <v>1</v>
      </c>
      <c r="G78" s="29" t="s">
        <v>56</v>
      </c>
      <c r="H78" s="29" t="str">
        <f t="shared" si="0"/>
        <v>2011.04.27</v>
      </c>
      <c r="I78" s="22">
        <v>20600</v>
      </c>
      <c r="J78" s="23">
        <v>0</v>
      </c>
      <c r="K78" s="24">
        <v>45</v>
      </c>
      <c r="L78" s="25"/>
    </row>
    <row r="79" s="2" customFormat="1" ht="25.95" customHeight="1" spans="1:12">
      <c r="A79" s="13">
        <v>73</v>
      </c>
      <c r="B79" s="20" t="s">
        <v>145</v>
      </c>
      <c r="C79" s="20" t="s">
        <v>146</v>
      </c>
      <c r="D79" s="20" t="s">
        <v>147</v>
      </c>
      <c r="E79" s="13" t="s">
        <v>43</v>
      </c>
      <c r="F79" s="13">
        <v>1</v>
      </c>
      <c r="G79" s="29" t="s">
        <v>148</v>
      </c>
      <c r="H79" s="29" t="str">
        <f t="shared" si="0"/>
        <v>2014.11.04</v>
      </c>
      <c r="I79" s="22">
        <v>4150</v>
      </c>
      <c r="J79" s="23">
        <v>0</v>
      </c>
      <c r="K79" s="24">
        <v>40</v>
      </c>
      <c r="L79" s="25"/>
    </row>
    <row r="80" s="2" customFormat="1" ht="25.95" customHeight="1" spans="1:12">
      <c r="A80" s="13">
        <v>74</v>
      </c>
      <c r="B80" s="20" t="s">
        <v>149</v>
      </c>
      <c r="C80" s="20" t="s">
        <v>150</v>
      </c>
      <c r="D80" s="20" t="s">
        <v>151</v>
      </c>
      <c r="E80" s="13" t="s">
        <v>43</v>
      </c>
      <c r="F80" s="13">
        <v>1</v>
      </c>
      <c r="G80" s="29" t="s">
        <v>152</v>
      </c>
      <c r="H80" s="29" t="str">
        <f t="shared" si="0"/>
        <v>2011.07.19</v>
      </c>
      <c r="I80" s="22">
        <v>3200</v>
      </c>
      <c r="J80" s="23">
        <v>0</v>
      </c>
      <c r="K80" s="30">
        <v>0</v>
      </c>
      <c r="L80" s="25"/>
    </row>
    <row r="81" s="2" customFormat="1" ht="25.95" customHeight="1" spans="1:12">
      <c r="A81" s="13">
        <v>75</v>
      </c>
      <c r="B81" s="20" t="s">
        <v>153</v>
      </c>
      <c r="C81" s="20" t="s">
        <v>154</v>
      </c>
      <c r="D81" s="20" t="s">
        <v>155</v>
      </c>
      <c r="E81" s="13" t="s">
        <v>43</v>
      </c>
      <c r="F81" s="13">
        <v>1</v>
      </c>
      <c r="G81" s="29">
        <v>42689</v>
      </c>
      <c r="H81" s="29">
        <f t="shared" si="0"/>
        <v>42689</v>
      </c>
      <c r="I81" s="22">
        <v>3200</v>
      </c>
      <c r="J81" s="23">
        <v>0</v>
      </c>
      <c r="K81" s="24">
        <v>10</v>
      </c>
      <c r="L81" s="25"/>
    </row>
    <row r="82" s="2" customFormat="1" ht="25.95" customHeight="1" spans="1:12">
      <c r="A82" s="13">
        <v>76</v>
      </c>
      <c r="B82" s="20" t="s">
        <v>122</v>
      </c>
      <c r="C82" s="20"/>
      <c r="D82" s="20" t="s">
        <v>124</v>
      </c>
      <c r="E82" s="13" t="s">
        <v>43</v>
      </c>
      <c r="F82" s="13">
        <v>1</v>
      </c>
      <c r="G82" s="29" t="s">
        <v>95</v>
      </c>
      <c r="H82" s="29" t="str">
        <f t="shared" si="0"/>
        <v>2012.07.25</v>
      </c>
      <c r="I82" s="22">
        <v>3750</v>
      </c>
      <c r="J82" s="23">
        <v>0</v>
      </c>
      <c r="K82" s="24">
        <v>40</v>
      </c>
      <c r="L82" s="25"/>
    </row>
    <row r="83" s="2" customFormat="1" ht="25.95" customHeight="1" spans="1:12">
      <c r="A83" s="13">
        <v>77</v>
      </c>
      <c r="B83" s="20" t="s">
        <v>114</v>
      </c>
      <c r="C83" s="20" t="s">
        <v>156</v>
      </c>
      <c r="D83" s="20" t="s">
        <v>116</v>
      </c>
      <c r="E83" s="13" t="s">
        <v>43</v>
      </c>
      <c r="F83" s="13">
        <v>1</v>
      </c>
      <c r="G83" s="29" t="s">
        <v>121</v>
      </c>
      <c r="H83" s="29" t="str">
        <f t="shared" si="0"/>
        <v>2018.03.13</v>
      </c>
      <c r="I83" s="22">
        <v>4260</v>
      </c>
      <c r="J83" s="23">
        <v>0</v>
      </c>
      <c r="K83" s="24">
        <v>3</v>
      </c>
      <c r="L83" s="25"/>
    </row>
    <row r="84" s="2" customFormat="1" ht="25.95" customHeight="1" spans="1:12">
      <c r="A84" s="13">
        <v>78</v>
      </c>
      <c r="B84" s="20" t="s">
        <v>126</v>
      </c>
      <c r="C84" s="20" t="s">
        <v>157</v>
      </c>
      <c r="D84" s="20" t="s">
        <v>124</v>
      </c>
      <c r="E84" s="13" t="s">
        <v>43</v>
      </c>
      <c r="F84" s="13">
        <v>1</v>
      </c>
      <c r="G84" s="29" t="s">
        <v>128</v>
      </c>
      <c r="H84" s="29" t="str">
        <f t="shared" si="0"/>
        <v>2013.11.29</v>
      </c>
      <c r="I84" s="22">
        <v>6200</v>
      </c>
      <c r="J84" s="23">
        <v>0</v>
      </c>
      <c r="K84" s="24">
        <v>28</v>
      </c>
      <c r="L84" s="25"/>
    </row>
    <row r="85" s="2" customFormat="1" ht="25.95" customHeight="1" spans="1:12">
      <c r="A85" s="13">
        <v>79</v>
      </c>
      <c r="B85" s="20" t="s">
        <v>158</v>
      </c>
      <c r="C85" s="20" t="s">
        <v>159</v>
      </c>
      <c r="D85" s="20" t="s">
        <v>160</v>
      </c>
      <c r="E85" s="13" t="s">
        <v>43</v>
      </c>
      <c r="F85" s="13">
        <v>1</v>
      </c>
      <c r="G85" s="29" t="s">
        <v>161</v>
      </c>
      <c r="H85" s="29" t="str">
        <f t="shared" si="0"/>
        <v>2019.12.26</v>
      </c>
      <c r="I85" s="22">
        <v>14950</v>
      </c>
      <c r="J85" s="23">
        <v>0</v>
      </c>
      <c r="K85" s="24">
        <v>15</v>
      </c>
      <c r="L85" s="25"/>
    </row>
    <row r="86" s="2" customFormat="1" ht="25.95" customHeight="1" spans="1:12">
      <c r="A86" s="13">
        <v>80</v>
      </c>
      <c r="B86" s="20" t="s">
        <v>45</v>
      </c>
      <c r="C86" s="20" t="s">
        <v>162</v>
      </c>
      <c r="D86" s="20" t="s">
        <v>47</v>
      </c>
      <c r="E86" s="13" t="s">
        <v>43</v>
      </c>
      <c r="F86" s="13">
        <v>1</v>
      </c>
      <c r="G86" s="29" t="s">
        <v>163</v>
      </c>
      <c r="H86" s="29" t="str">
        <f t="shared" si="0"/>
        <v>2016.03.23</v>
      </c>
      <c r="I86" s="22">
        <v>1400</v>
      </c>
      <c r="J86" s="23">
        <v>0</v>
      </c>
      <c r="K86" s="24">
        <v>10</v>
      </c>
      <c r="L86" s="25"/>
    </row>
    <row r="87" s="2" customFormat="1" ht="25.95" customHeight="1" spans="1:12">
      <c r="A87" s="13">
        <v>81</v>
      </c>
      <c r="B87" s="20" t="s">
        <v>164</v>
      </c>
      <c r="C87" s="20" t="s">
        <v>165</v>
      </c>
      <c r="D87" s="20" t="s">
        <v>86</v>
      </c>
      <c r="E87" s="13" t="s">
        <v>43</v>
      </c>
      <c r="F87" s="13">
        <v>1</v>
      </c>
      <c r="G87" s="29" t="s">
        <v>166</v>
      </c>
      <c r="H87" s="29" t="s">
        <v>166</v>
      </c>
      <c r="I87" s="22">
        <v>2599.98</v>
      </c>
      <c r="J87" s="23">
        <v>0</v>
      </c>
      <c r="K87" s="24">
        <v>280</v>
      </c>
      <c r="L87" s="25"/>
    </row>
    <row r="88" s="2" customFormat="1" ht="25.95" customHeight="1" spans="1:12">
      <c r="A88" s="13">
        <v>82</v>
      </c>
      <c r="B88" s="20" t="s">
        <v>164</v>
      </c>
      <c r="C88" s="20" t="s">
        <v>165</v>
      </c>
      <c r="D88" s="20" t="s">
        <v>86</v>
      </c>
      <c r="E88" s="13" t="s">
        <v>43</v>
      </c>
      <c r="F88" s="13">
        <v>1</v>
      </c>
      <c r="G88" s="29" t="s">
        <v>166</v>
      </c>
      <c r="H88" s="29" t="s">
        <v>166</v>
      </c>
      <c r="I88" s="22">
        <v>2599.98</v>
      </c>
      <c r="J88" s="23">
        <v>0</v>
      </c>
      <c r="K88" s="24">
        <v>280</v>
      </c>
      <c r="L88" s="25"/>
    </row>
    <row r="89" s="2" customFormat="1" ht="25.95" customHeight="1" spans="1:12">
      <c r="A89" s="13">
        <v>83</v>
      </c>
      <c r="B89" s="20" t="s">
        <v>68</v>
      </c>
      <c r="C89" s="20" t="s">
        <v>96</v>
      </c>
      <c r="D89" s="20" t="s">
        <v>97</v>
      </c>
      <c r="E89" s="13" t="s">
        <v>43</v>
      </c>
      <c r="F89" s="13">
        <v>1</v>
      </c>
      <c r="G89" s="29" t="s">
        <v>167</v>
      </c>
      <c r="H89" s="29" t="str">
        <f t="shared" si="0"/>
        <v>2011.12.15</v>
      </c>
      <c r="I89" s="22">
        <v>4400</v>
      </c>
      <c r="J89" s="23">
        <v>0</v>
      </c>
      <c r="K89" s="24">
        <v>30</v>
      </c>
      <c r="L89" s="13" t="s">
        <v>168</v>
      </c>
    </row>
    <row r="90" ht="25.95" customHeight="1" spans="1:12">
      <c r="A90" s="31"/>
      <c r="B90" s="32"/>
      <c r="C90" s="32"/>
      <c r="D90" s="32"/>
      <c r="E90" s="31"/>
      <c r="F90" s="31"/>
      <c r="G90" s="33"/>
      <c r="H90" s="33"/>
      <c r="I90" s="34"/>
      <c r="J90" s="23"/>
      <c r="K90" s="35"/>
      <c r="L90" s="36"/>
    </row>
    <row r="91" ht="25.95" customHeight="1" spans="1:12">
      <c r="A91" s="31" t="s">
        <v>169</v>
      </c>
      <c r="B91" s="31"/>
      <c r="C91" s="37"/>
      <c r="D91" s="33"/>
      <c r="E91" s="33"/>
      <c r="F91" s="38">
        <v>83</v>
      </c>
      <c r="G91" s="39"/>
      <c r="H91" s="39"/>
      <c r="I91" s="34">
        <f>SUM(I7:I90)</f>
        <v>492702.08</v>
      </c>
      <c r="J91" s="40">
        <f>SUM(J7:J90)</f>
        <v>0</v>
      </c>
      <c r="K91" s="41">
        <f>SUM(K7:K90)</f>
        <v>5051.252</v>
      </c>
      <c r="L91" s="36"/>
    </row>
    <row r="92" ht="20.4" customHeight="1" spans="1:12">
      <c r="A92" s="11" t="s">
        <v>170</v>
      </c>
      <c r="B92" s="11"/>
      <c r="C92" s="11"/>
      <c r="D92" s="11"/>
      <c r="E92" s="11"/>
      <c r="F92" s="11"/>
      <c r="G92" s="11"/>
      <c r="H92" s="11"/>
      <c r="I92" s="11"/>
      <c r="J92" s="11"/>
      <c r="K92" s="42" t="s">
        <v>26</v>
      </c>
      <c r="L92" s="42"/>
    </row>
    <row r="93" ht="18.6" customHeight="1" spans="1:12">
      <c r="A93" s="11" t="s">
        <v>171</v>
      </c>
      <c r="B93" s="11"/>
      <c r="C93" s="11"/>
      <c r="D93" s="11"/>
      <c r="E93" s="11"/>
      <c r="F93" s="11"/>
      <c r="G93" s="11"/>
      <c r="H93" s="11"/>
      <c r="I93" s="11"/>
      <c r="J93" s="11"/>
    </row>
    <row r="94" customHeight="1" spans="1:12">
      <c r="A94" s="11"/>
      <c r="B94" s="11"/>
      <c r="C94" s="11"/>
      <c r="D94" s="11"/>
      <c r="E94" s="11"/>
      <c r="F94" s="11"/>
      <c r="G94" s="11"/>
      <c r="H94" s="11"/>
      <c r="I94" s="11"/>
      <c r="J94" s="11"/>
    </row>
  </sheetData>
  <mergeCells count="15">
    <mergeCell ref="A1:L1"/>
    <mergeCell ref="A2:L2"/>
    <mergeCell ref="I5:J5"/>
    <mergeCell ref="A91:B91"/>
    <mergeCell ref="K92:L92"/>
    <mergeCell ref="A5:A6"/>
    <mergeCell ref="B5:B6"/>
    <mergeCell ref="C5:C6"/>
    <mergeCell ref="D5:D6"/>
    <mergeCell ref="E5:E6"/>
    <mergeCell ref="F5:F6"/>
    <mergeCell ref="G5:G6"/>
    <mergeCell ref="H5:H6"/>
    <mergeCell ref="K5:K6"/>
    <mergeCell ref="L5:L6"/>
  </mergeCells>
  <printOptions horizontalCentered="1"/>
  <pageMargins left="0.590551181102362" right="0.590551181102362" top="0.78740157480315" bottom="0.590551181102362" header="1.2992125984252" footer="0.511811023622047"/>
  <pageSetup paperSize="9" scale="96" fitToHeight="0" orientation="landscape" blackAndWhite="1"/>
  <headerFooter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4-6固定资产汇总</vt:lpstr>
      <vt:lpstr>4-6-6电子设备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administered</dc:creator>
  <cp:lastModifiedBy>WPS_1474252202</cp:lastModifiedBy>
  <dcterms:created xsi:type="dcterms:W3CDTF">2025-04-23T06:36:00Z</dcterms:created>
  <cp:lastPrinted>2026-05-27T08:07:00Z</cp:lastPrinted>
  <dcterms:modified xsi:type="dcterms:W3CDTF">2026-07-13T08:00:24Z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305FD01A146D48B99DE719FB3D9EF98D_13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